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19"/>
  <workbookPr defaultThemeVersion="124226"/>
  <xr:revisionPtr revIDLastSave="0" documentId="11_A7813E46955C04EB05417A169247EED6AA561B9C" xr6:coauthVersionLast="40" xr6:coauthVersionMax="40" xr10:uidLastSave="{00000000-0000-0000-0000-000000000000}"/>
  <bookViews>
    <workbookView xWindow="480" yWindow="150" windowWidth="13335" windowHeight="7440" xr2:uid="{00000000-000D-0000-FFFF-FFFF00000000}"/>
  </bookViews>
  <sheets>
    <sheet name="ΕΡΓΑ" sheetId="1" r:id="rId1"/>
    <sheet name="ΜΕΛΕΤΕΣ ΓΕΩΛΟΓΙΚΕΣ ΓΕΩΤΕΧΝΙΚΕΣ" sheetId="2" r:id="rId2"/>
  </sheets>
  <definedNames>
    <definedName name="_xlnm.Print_Area" localSheetId="0">ΕΡΓΑ!$A$5:$F$68</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84" i="1" l="1"/>
  <c r="J76" i="1"/>
  <c r="B53" i="2"/>
  <c r="B26" i="2"/>
  <c r="D52" i="2"/>
  <c r="D49" i="2"/>
  <c r="D43" i="2"/>
  <c r="D40" i="2"/>
  <c r="D32" i="2"/>
  <c r="D35" i="2"/>
  <c r="D53" i="2"/>
  <c r="D25" i="2"/>
  <c r="D20" i="2"/>
  <c r="D16" i="2"/>
  <c r="D26" i="2"/>
  <c r="D10" i="2"/>
</calcChain>
</file>

<file path=xl/sharedStrings.xml><?xml version="1.0" encoding="utf-8"?>
<sst xmlns="http://schemas.openxmlformats.org/spreadsheetml/2006/main" count="281" uniqueCount="231">
  <si>
    <t>ΤΜΗΜΑ ΟΔΟΠΟΙΙΑΣ   /   Δ-ΝΣΗ ΕΡΓΩΝ ΥΠΟΔΟΜΗΣ</t>
  </si>
  <si>
    <t>ΕΚΤΕΛΕΣΜΕΝΑ ΕΡΓΑ ΠΕΡΙΟΔΟΥ 2015-2018</t>
  </si>
  <si>
    <t>Α/Α ΕΡΓΟΥ</t>
  </si>
  <si>
    <t>ΤΙΤΛΟΣ ΕΡΓΟΥ</t>
  </si>
  <si>
    <t>ΠΟΣΟ ΣΥΜΒΑΣΗΣ</t>
  </si>
  <si>
    <t>ΠΟΣΟΤΗΤΑ</t>
  </si>
  <si>
    <t>ΟΔΟΣ/ΠΕΡΙΟΧΗ ΚΑΤΑΣΚΕΥΗΣ</t>
  </si>
  <si>
    <t>ΚΕΝΤΡΙΚΟ ΔΙΑΜΕΡΙΣΜΑ</t>
  </si>
  <si>
    <t>Κατασκευή τοίχων αντιστήριξης και  σεραζανέτ σε διάφορα σημεία της πόλης</t>
  </si>
  <si>
    <t xml:space="preserve">30 μ3 σκυροδέματος, </t>
  </si>
  <si>
    <t>Οδός Εισοδίων</t>
  </si>
  <si>
    <t>Κατασκευή Τοίχου Αντιστήριξης Οδού Αθανασίου Διάκου</t>
  </si>
  <si>
    <t>500.τ.μ και 250 μ3</t>
  </si>
  <si>
    <t>Οδός Αθανασίου Διάκου</t>
  </si>
  <si>
    <t>Συμπληρωματικά  έργα  βελτίωσης  οδου  Κανακάρη  από  Νόρμαν  έως   Αράτου</t>
  </si>
  <si>
    <t>5.000,00, 00 τ.μ.</t>
  </si>
  <si>
    <t>Κανακάρη</t>
  </si>
  <si>
    <t>Ανακατασκευή οδών και τεχνικών έργων (2015) στον κεντρικό τομέα του δ. Πατρέων</t>
  </si>
  <si>
    <t>12.000,00 τ.μ.</t>
  </si>
  <si>
    <t xml:space="preserve"> Οδός Αγίας Τριάδας, Οδός Στ. Βουλγάρεως, Οδός Μεσολογγίου, Οδός Μητροπολίτου Νεοφύτου
, ΟδόςΧείλωνοςΠατρέως, ΟδόςΔορυλαίου, ΟδόςΒύρωνος, Οδός Τομπάζη, ΟδόςΠαναχαϊκού, ΟδόςΝικαίας, ΟδόςΑργυροκάστρου, ΟδόςΕλλησπόντου, Οδός Παρνασσού,. Οδός Κανακάρη
</t>
  </si>
  <si>
    <t>Κατασκευή οδού Κανακάρη (Πουκεβίλ - Αγ. Σοφίας) με διανοίξεις στα τμήματα της (Πουκεβίλ - Γκότση και Νόρμαν - Αγ. Σοφίας)</t>
  </si>
  <si>
    <t>5.000,00 τ.μ.</t>
  </si>
  <si>
    <t>Επισκευή φθαρμένων οδοστρωμάτων (2015)</t>
  </si>
  <si>
    <t>Ανακατασκευή ασφαλτοτάπητα 12.670 μ2</t>
  </si>
  <si>
    <t>ΤΜΗΜΑΤΑ ΤΩΝ ΟΔΩΝ ΕΥΒΟΙΑΣ , ΣΩΛΟΜΟΥ , ΝΑΥΑΡΙΝΟΥ , ΜΑΙΖΩΝΟΣ , ΚΩΝ/ΛΕΩΣ , ΑΓ.ΣΟΦΙΑΣ, ΣΚΑΓΙΟΠΟΥΛΊΟΥ , ΚΑΠΟΔΙΣΤΡΙΟΥ</t>
  </si>
  <si>
    <t>Συντηρήσεις οδικού δικτύου δήμου Πατρέων</t>
  </si>
  <si>
    <t>1.000,00 μ2</t>
  </si>
  <si>
    <t>ΙΕΡΟΘΕΟΥ, ΑΓΙΟΥ ΔΗΜΗΤΡΙΟΥ, ΠΑΡΝΑΣΣΟΥ</t>
  </si>
  <si>
    <t>ΣΥΝΟΛΑ</t>
  </si>
  <si>
    <t>9,5 εκ</t>
  </si>
  <si>
    <t>37.000,00 τμ   / 250 μ3</t>
  </si>
  <si>
    <t>ΑΝΑΤΟΛΙΚΟ ΔΙΑΜΕΡΙΣΜΑ</t>
  </si>
  <si>
    <t>Κατασκευή οδών και τεχνικών έργων (2015) στο ανατολικό διαμέρισμα του δήμου Πατρέων</t>
  </si>
  <si>
    <t>13572,84 μ2 άσφαλτος</t>
  </si>
  <si>
    <t>ΠΕΣΟΝΤΩΝ ΑΣΤΥΝΟΜΙΚΩΝ,ΦΛΕΜΙΝΓΚ,ΕΡΥΘΡΟΥ ΣΤΑΥΡΟΥ,ΠΕΡΙΑΝΔΡΟΥ,ΠΑΠΑΝΙΚΟΛΑΟΥ,ΑΝΑΓΝΩΣΤΟΠΟΥΛΟΥ,ΣΑΝΤΟΡΙΝΗΣ,ΣΥΡΟΥ,ΣΤΑΓΕΙΡΩΝ,12ΟΥ ΣΥΝΤΑΓΜΑΤΟΣ,ΚΛΕΙΣΟΒΗΣ,ΑΤΤΑΛΕΙΑΣ,ΤΑΡΣΟΥ,ΖΕΥΞΙΔΟΣ,ΘΕΟΦΙΛΟΥ ΜΗΤΡΟΠΟΛΙΤΟΥ,ΒΕΡΜΙΟΥ,ΑΡΙΣΤΕΙΔΟΥ,ΑΡΧΙΜΗΔΟΥΣ,ΑΛ ΠΑΠΑΓΟΥ</t>
  </si>
  <si>
    <t>Κατασκευή-διανοίξεις οδών (2015)</t>
  </si>
  <si>
    <t>4700  μ2</t>
  </si>
  <si>
    <t xml:space="preserve">ΟΔΟΣ ΠΤΟΛΕΜΑΙΟΥ  ΑΠΟ ΟΔΟ Ι.ΒΙΤΣΑΡΗ ΕΩΣ ΟΔΟ ΑΡΗΝΗΣ
 ΟΔΟΣ ΑΡΗΝΗΣ ΑΠΟ ΟΔΟ ΠΤΟΛΕΜΑΙΟΥ ΕΩΣ ΟΔΟ ΠΡΑΞΙΤΕΛΟΥΣ. 
 ΟΔΟΣ ΜΝΑΣΕΟΥ ΑΠΟ Β.ΧΑΤΖΗ ΕΩΣ ΚΑΛΑΒΡΥΤΩΝ   
 ΟΔΟΣ ΠΤΟΛΕΜΑΙΟΥ ΑΠΟ ΣΕΛΕΥΚΟΥ ΕΩΣ ΖΕΥΞΙΔΟΣ
 ΟΔΟΣ ΖΕΥΞΙΔΟΣ ΑΠΟ ΠΡΑΞΙΤΕΛΟΥΣ ΕΩΣ ΤΑΡΣΟΥ.
 ΟΔΟΣ ΠΛΑΣΤΗΡΑ ΑΠΟ ΚΑΡΑΒΑΓΓΕΛΗ ΕΩΣ ΣΠΕΡΑΝΤΖΑ
 ΟΔΟΣ ΦΕΙΔΙΠΕΙΔΟΥ ΑΠΟ ΑΜΦΙΤΡΥΩΝΟΣ ΕΩΣ ΗΡΑΚΛΕΩΣ
 ΟΔΟΣ ΠΑΠΑΓΟΥ ΑΠΟ ΚΛΕΟΒΟΥΛΟΥ ΕΩΣ ΒΙΑΝΤΟΣ
 ΠΑΡΟΔΟΣ ΓΕΡΜΑΝΟΥ 194
</t>
  </si>
  <si>
    <t>Συντηρήσεις οδικού δικτύου δήμου Πατρέων 2017</t>
  </si>
  <si>
    <t>1000 Μ2</t>
  </si>
  <si>
    <t>ΣΟΛΩΝΟΣ, ΣΤΡΟΦΑΔΩΝ, ΕΥΒΟΙΑΣ</t>
  </si>
  <si>
    <t xml:space="preserve"> 700 μ2</t>
  </si>
  <si>
    <t>ΤΜΗΜΑΤΑ ΤΩΝ ΟΔΩΝ ΕΥΒΟΙΑΣ</t>
  </si>
  <si>
    <t>Γεωτρήσεις γεωθερμίας για την υποστήριξη του συστήματος ψύξης-θέρμανσης του Κέντρου Ημερήσιας Φροντίδας και Στέγες Υποστηριζόμενης Διαβίωσης (Σ.Υ.Δ.), διαμερίσματα τύπου Α και τύπου Β για άτομα με νοητική υστέρηση.</t>
  </si>
  <si>
    <t>83.308,56 € πλέον Φ.Π.Α.</t>
  </si>
  <si>
    <t>Η Υπηρεσία μας ανέλαβε την επίβλεψη του έργου κατασκευής των γεωτρήσεων γεωθερμίας για την υποστήριξη του συστήματος ψύξης-θέρμανσης του κέντρου ημερήσιας φροντίδας ατόμων με νοητική υστέρηση στην περιοχή Λάγγουρα Πατρών.</t>
  </si>
  <si>
    <t>700 χιλ.</t>
  </si>
  <si>
    <t>20.000,00 τ.μ.</t>
  </si>
  <si>
    <t>ΑΡΚΤΙΚΟ ΔΙΑΜΕΡΙΣΜΑ</t>
  </si>
  <si>
    <t>Ανακατασκευή οδών και τεχνικών έργων στο αρκτικό διαμέρισμα (2015)</t>
  </si>
  <si>
    <t>13.631 μ2 άσφαλτος</t>
  </si>
  <si>
    <t xml:space="preserve">ΜΕΙΛΙΧΟΥ-Κ. ΠΑΛΑΜΑ-ΝΙΡΒΑΝΑ-ΚΑΡΚΑΒΙΤΣΑ -ΠΑΠΑΔΙΑΜΑΝΤΗ-ΜΩΡΑΪΤΙΝΗ-ΚΑΜΠΟΥΡΟΓΛΟΥ-ΨΥΧΑΡΗ-ΜΙΚΕΛΑ </t>
  </si>
  <si>
    <t>Ανακατασκευή οδών και τεχνικών έργων στο αρκτικό διαμέρισμα (2017)</t>
  </si>
  <si>
    <t>7.000 μ2 άσφαλτος</t>
  </si>
  <si>
    <t>ΑΡΕΘΑ-ΜΑΛΕΑ-ΕΠΙΔΑΥΡΟΥ-ΝΟΤΑΡΑ-ΠΑΝΕΠΙΣΤΗΜΙΟΥ-ΑΓ. ΚΩΝΣΤΑΝΤΙΝΟΥ-ΑΥΣΤΡΑΛΙΑΣ-ΠΡΟΣ ΒΟΥΝΤΕΝΗ</t>
  </si>
  <si>
    <t>Τοίχος 25,00μ</t>
  </si>
  <si>
    <t>ΚΟΖΑΝΗΣ</t>
  </si>
  <si>
    <t>Σεραζανέτ-Τοίχοι Αντιστήριξης σε διάφορα Σημεία του Δήμου Πατρών</t>
  </si>
  <si>
    <t>Σεραζανέτ 150,00 μ.μ -Τοιχοι αντ/ξης  30,00 μμ - τσιμ/σεις 500,00 μ2  -Σιδηρά Κιγκλιδώματα 150,00 μμ</t>
  </si>
  <si>
    <t>ΚΟΖΑΝΗΣ, ΑΓΑΘΙΟΥ, ΔΙΟΔΩΡΟΥ, ΑΡΤΕΜΙΣΙΟΥ,ΒΟΥΝΤΕΝΗΣ, ΔΑΣΙΚΟΥ ΔΡΟΜΟΥ ΠΡΟΣ ΒΟΥΝΤΕΝΗ, ΠΛΑΖ ΠΑΤΡΑΣ.</t>
  </si>
  <si>
    <t>Ανακατασκευή οδών και τεχνικών έργων στον Αρκτικό Τομέα του Δήμου Πατρέων 2017</t>
  </si>
  <si>
    <t>Ασφαλτοστρωσεις 10.000,00 μ2</t>
  </si>
  <si>
    <t>ΑΡΕΘΑ, ΜΑΛΕΑ, ΝΟΤΑΡΑ,ΕΠΙΔΑΥΡΟΥ</t>
  </si>
  <si>
    <t>Κατασκευή Εφεδρικής Δεξαμενής</t>
  </si>
  <si>
    <t>300 μ3</t>
  </si>
  <si>
    <t>ΧΥΤΑ ΠΑΤΡΩΝ</t>
  </si>
  <si>
    <t>Κατασκευή οδού από είσοδο Χ.Υ.Τ.Α. Ξερόλλακας εως αρχαιολογικό χώρο Βούντενης</t>
  </si>
  <si>
    <t>Κατασκευή νέας οδού  5.200,00 τ. μ. (650 μ.μ.)</t>
  </si>
  <si>
    <t>ΒΟΥΝΤΕΝΗ</t>
  </si>
  <si>
    <t>2,0 εκ</t>
  </si>
  <si>
    <t>36000,00 τμ τάπητας / 150 μ.μ σεραζανετ/  150 μ.μ. κικλιδώματα, / 500 μ3 σκυροδέματα</t>
  </si>
  <si>
    <t>ΝΟΤΙΟ ΔΙΑΜΕΡΙΣΜΑ</t>
  </si>
  <si>
    <t>Κατασκευή – συντήρηση οδών Νοτίου Διαμερίσματος</t>
  </si>
  <si>
    <t>35.500,00  μ2</t>
  </si>
  <si>
    <t>ΑΝΔΡΕΟΥ ΠΑΠΑΝΔΡΕΟΥ, ΔΥΜΗΣ , ΤΟΡΩΝΗΣ ΚΑΙ ΠΑΡΟΔΟΣ ΤΟΡΩΝΗΣ, ΜΕΓΑΛΟΥ ΑΛΕΞΑΝΔΡΟΥ,ΒΕΤΣΟΥ, ΠΥΛΑΔΟΥ, ΟΡΕΣΤΗ, ΖΕΡΒΑ, ΙΒΥΚΟΥ, ΓΟΡΓΟΠΟΤΑΜΟΥ, ΠΕΛΙΟΥ, ΤΑΣΗ ΒΓΕΝΟΠΟΥΛΟΥ, ΣΚΥΡΟΥ, ΜΕΤΩΝΟΣ, ΔΑΦΝΗΣ, ΕΥΚΛΕΙΔΟΥ, ΚΛΕΙΤΟΡΙΑΣ, ΣΤΡΟΥΜΠΟΥ, ΧΕΙΜΑΡΑΣ, ΤΣΕΡΤΙΔΟΥ, ΘΕΟΦΙΛΟΥ, ΓΑΣΤΟΥΝΗΣ, ΟΙΚΟΝΟΜΟΠΟΥΛΟΥ, ΚΟΜΒΟΣ ΤΗΣ ΟΔΟΥ ΕΥΒΟΙΑΣ (ΠΑΡΟΔΟΥ ΕΥΒΟΙΑΣ, ΑΝΤΙΓΟΝΗΣ, ΜΥΚΗΝΩΝ, ΑΚΤΩΡΟΣ ΚΑΙ ΔΟΒΡΑ),. ΑΓ. ΙΩΑΝΝΗ ΠΡΑΤΣΙΚΑ, ΝΙΚΗΤΑΡΑ, ΤΡΙΤΩΝΟΣ, ΑΚΡΩΤΗΡΙΟΥ, , ΠΛΩΜΑΡΙΟΥ, ΣΑΒΒΑΛΙΩΝ, ΣΑΜΙΚΟΥ, ΚΟΝΤΟΓΟΥΡΗ, ΝΥΜΦΑΙΩΝ, ΣΟΥΔΑΣ, ΠΕΡΣΕΦΟΝΗΣ, ΑΝΘΕΙΑΣ, ΑΓΙΟΥ ΌΡΟΥΣ, ΑΔΕΙΜΑΣΤΟΥ</t>
  </si>
  <si>
    <t>Συντηρήσεις οδών (2013)</t>
  </si>
  <si>
    <t>200 μ2</t>
  </si>
  <si>
    <t>ΚΙΤΣΟΥ ΤΖΑΒΕΛΑ</t>
  </si>
  <si>
    <t xml:space="preserve"> 3120 μ2</t>
  </si>
  <si>
    <t xml:space="preserve">ΤΜΗΜΑΤΑ ΤΗΣ ΟΔΟΥ  ΕΥΒΟΙΑΣ </t>
  </si>
  <si>
    <t>3120  μ2</t>
  </si>
  <si>
    <t xml:space="preserve">ΓΑΣΤΟΥΝΗΣ ΑΠΟ ΟΙΚΟΝΟΜΟΠΟΥΛΟΥ ΕΩΣ ΧΕΙΜΜΑΡΑΣ
 Γ.ΟΙΚΟΝΟΜΟΠΟΥΛΟΥ ΑΠΟ ΓΑΣΤΟΥΝΗΣ ΕΩΣ ΑΜΑΛΙΑΔΟΣ
 25ΗΣ ΜΑΡΤΙΟΥ ΑΠΟ ΗΛΙΔΟΣ ΕΩΣ ΓΑΣΤΟΥΝΗΣ.
ΗΛΙΔΟΣ ΑΠΟ ΧΕΙΜΑΡΡΑΣ ΕΩΣ 25ΗΣ ΜΑΡΤΙΟΥ
ΠΗΛΕΩΣ ΑΠΟ ΠΑΡΟΔΟ ΑΥΓΕΙΟΥ ΕΩΣ ΚΟΡΩΝΟΥ
 ΠΑΡΟΔΟΣΑΥΓΕΙΟΥ ΑΠΟ ΑΥΓΕΙΟΥ ΕΩΣ ΠΗΛΕΩΣ
 ΠΑΡΟΔΟΣ ΙΤΕΩΝ(ΠΙΣΩ ΑΠΟ ΑΠΟΘΗΚΕΣ ΑΣΟ)
 ΠΑΡΟΔΟΣ ΑΡΙΣΤΟΤΕΛΟΥΣ (ΟΒΡΥΑ ΠΑΤΡΩΝ) 
 ΔΙΑΠΛΑΤΥΝΣΗ ΟΔΟΥ ΠΛΑΤΩΝΟΣ (ΔΕΜΕΝΙΚΑ).
</t>
  </si>
  <si>
    <t>1000 μ2</t>
  </si>
  <si>
    <t xml:space="preserve"> ΚΕΦΑΛΟΥ, ΜΕΝΑΝΔΡΟΥ</t>
  </si>
  <si>
    <t>1,4 εκ.</t>
  </si>
  <si>
    <t>43.000,00 τ.μ.</t>
  </si>
  <si>
    <t>ΔΗΜΟΤΙΚΗ ΕΝΟΤΗΤΑ ΡΙΟΥ</t>
  </si>
  <si>
    <t>Αποκατάσταση-αντιστήριξη τμήματος οδού στο οικισμο Πλατανίου με συρματοκιβώτια.</t>
  </si>
  <si>
    <t>Σεραζανέτ 30,00 μμ -Τοιχεία -τσιμεντόστρωση 150,00 μ2</t>
  </si>
  <si>
    <t>ΠΛΑΤΑΝΙ</t>
  </si>
  <si>
    <t>Τσιμεντροστρώσεις και μικρά τεχνικά στις τοπικες κοινότητες Πιτίτσας-Σελλών- Αργυρών - Α.Καστριτσίου του Δημου Πατρεών</t>
  </si>
  <si>
    <t>6750,00 μ2  τσιμεντόστρωση οδών - μικρά τεχνικά έργα - φρεάτια</t>
  </si>
  <si>
    <t>ΑΝΩΝΥΜΕΣ ΟΔΟΙ ΣΤΙΣ ΤΟΠΙΚΕΣ ΚΟΙΝΟΤΗΤΕΣ</t>
  </si>
  <si>
    <t>Έργα υποδομής στις τοπικές κοινότητες Πιτίτσας-Σελλών-Αργυρών-Α. Καστριτσίου (2015)</t>
  </si>
  <si>
    <t>5000 μ2 τσιμεντόστρωση οδών - μικρά τεχνικά έργα - φρεάτια</t>
  </si>
  <si>
    <r>
      <t xml:space="preserve"> </t>
    </r>
    <r>
      <rPr>
        <sz val="12"/>
        <rFont val="Arial"/>
        <family val="2"/>
        <charset val="161"/>
      </rPr>
      <t xml:space="preserve">Οδοποιία Δημοτικής  Ενοτητάς Ρίου (2015) </t>
    </r>
  </si>
  <si>
    <t>7450 ,00 τ.μ. ( ασφαλτόστρωση)</t>
  </si>
  <si>
    <t>Τσιμεντοστρώσεις  Οδών στο Δήμο Πατρέων και στο Δ.Δ. Ρίου</t>
  </si>
  <si>
    <t>450 χιλ</t>
  </si>
  <si>
    <t xml:space="preserve">17.000 τ.μ. τσιμεντοστρώσεις δρόμων/ 7.500,00 τ.μ. ασφαλτοστρώσεις/ </t>
  </si>
  <si>
    <t>ΔΗΜΟΤΙΚΕΣ ΕΝΟΤΗΤΕΣ ΠΑΡΑΛΙΑΣ-ΜΕΣΣΑΤΙΔΑΣ-ΒΡΑΧΝΑΙΙΚΩΝ</t>
  </si>
  <si>
    <t>Τοιχοι 70,00 μμ    -  Σεαραζανέτ  15,00 μμ</t>
  </si>
  <si>
    <t>ΚΕΝΤΡΙΚΟΣ ΔΡΟΜΟΣ ΠΡΟΣ ΘΕΑ,  ΜΟΙΡΕΪΚΑ ΒΡΑΧΝΕΪΚΩΝ , ΟΔΟΣ ΑΜΠΕΛΩΝΩΝ ΤΚ ΟΒΡΥΑΣ</t>
  </si>
  <si>
    <t>Τσιμεντοστρώσεις οδών στα δ. διαμερίσματα Μεσσάτιδας-Παραλίας-Βραχναιίκων</t>
  </si>
  <si>
    <t>7.334,95 μ2  Τσιμεντόστρωση οδών - μικρά τεχνικά έργα</t>
  </si>
  <si>
    <t xml:space="preserve">ΠΑΛΙΑΜΠΕΛΑ , ΜΟΥΣΤΑΦΕΝΤΗ, ΑΓ.ΠΑΡΑΣΚΕΥΗ ΚΡΗΝΗΣ, ΧΙΟΥ, ΑΝΩΝΥΜΕΣ ΟΔΟΙ ΣΤΟ ΘΕΡΙΑΝΟ, ΘΕΑ, ΚΑΛΛΙΘΕΑ, ΜΟΝΟΔΕΝΤΡΙ, ΑΓ.ΒΑΣΙΛΕΙΟΥ ΒΡΑΧΝΕΪΚΑ, ΛΟΦΟΥ ΜΟΝΟΔΕΝΤΡΙΟΥ, ΟΔΟΣ ΛΑΜΠΡΑΚΙ ΜΙΝΤΙΛΟΓΛΙΟΥ, </t>
  </si>
  <si>
    <t>Οδοποιία Δ.Ε. Μεσσάτιδας-Παραλίας-Βραχναιίκων</t>
  </si>
  <si>
    <t>12902,05 μ2 άσφαλτος - 1131,93 μ2 τσιμεντόστρωση</t>
  </si>
  <si>
    <t>ΑΔΑΜΟΠΟΥΛΟΥ ΒΡΑΧΝΕΙΚΑ,ΧΡΟΝΙΔΟΥ ΒΡΑΧΝΕΙΚΑ,ΚΑΛΑΒΡΥΤΩΝ ΟΒΡΥΑ,ΝΕΚΡΟΤΑΦΕΙΟ ΚΡΗΝΗΣ,ΑΓΙΑΣ ΛΑΥΡΑΣ ΤΣΟΥΚΑΛΕΙΚΑ,ΝΕΟ ΝΕΚΡΟΤΑΦΕΙΟ ΤΣΟΥΚΑΛΕΙΚΑ,ΠΑΛΙΑΧΩΡΑ ΘΕΑ,ΘΕΡΙΑΝΟ ΝΕΚΡΟΤΑΦΕΙΟ,ΕΠΑΚΡΟΝ ΜΙΝΤΙΛΟΓΛΙ,ΒΑΝΔΩΡΟΥ ΜΙΝΤΙΛΟΓΛΙ,ΝΕΚΡΟΤΑΦΕΙΟ ΠΕΤΡΩΤΟ,ΠΑΡΟΔΟΣ ΜΑΥΡΟΜΑΝΔΗΛΑΣ ΠΕΤΡΩΤΟ,ΖΑΡΟΥΧΛΑ ΚΑΜΙΝΙΑ,ΠΑΠΑΦΛΕΣΣΑ ΤΣΟΥΚΑΛΕΙΚΑ,</t>
  </si>
  <si>
    <t>350 χιλ</t>
  </si>
  <si>
    <t>8.500,00 τμ τσιμεντοστρώσεις/ 13.000,00  τμ ασφαλτος</t>
  </si>
  <si>
    <t>ΣΕ ΟΛΟ ΤΟ ΔΗΜΟ</t>
  </si>
  <si>
    <t>Περιφράξεις οδών κατά μήκος οριοθετημένων χειμάρρων</t>
  </si>
  <si>
    <t>Στηθαία: 475μμ   Κιγκιδώματα: 130 μμ   Περίφραξη: 250 μμ</t>
  </si>
  <si>
    <t>ΧΕΙΜΑΡΡΟΣ ΕΛΙΚΙΣΤΡΑΣ-ΚΑΣΤΡΟ ΡΙΟΥ-ΜΟΙΡΑ- ΟΠΙΣΘΕΝ ΜΟΥΣΕΙΟΥ-ΓΕΦΥΡΑ ΚΟΖΑΝΗΣ-ΠΕΤΡΩΤΟ</t>
  </si>
  <si>
    <t>Κατασκευή τοίχου αντιστήριξης οδού στην Καρυά Πατρών</t>
  </si>
  <si>
    <t>25 μμ</t>
  </si>
  <si>
    <t>ΚΑΡΥΑ</t>
  </si>
  <si>
    <t>Τοποθέτηση στηθαίων ασφαλείας και κιγκλιδωμάτων σε διάφορες περιοχές του δήμου Πατρέων</t>
  </si>
  <si>
    <t xml:space="preserve">Στηθαία: 260μμ   κιγκλιδώματα: 90 μμ  </t>
  </si>
  <si>
    <t>ΑΚΤΗ ΔΥΜΑΙΩΝ-ΔΙΑΚΟΝΙΑΡΗΣ-ΓΕΦΥΡΑ ΚΟΖΑΝΗΣ</t>
  </si>
  <si>
    <t>Ανακατασκευή ασφαλτοτάπητα στα δημοτικά κοιμητήρια του δήμου Πατρέων</t>
  </si>
  <si>
    <t>8.600 μ2 άσφαλτος</t>
  </si>
  <si>
    <t>ΝΕΚΡΟΤΑΦΕΙΟ ΑΓ. ΜΗΝΑ</t>
  </si>
  <si>
    <t>Αποκατάσταση βατότητας οδού στη θεση Αγ. Μαρίνα της ΤΚ Μοιρας</t>
  </si>
  <si>
    <t>Διάνοιξη δρομου 600,00 μμ-Τεχνικά -Βατότητα</t>
  </si>
  <si>
    <t>Τοιχεία αντ/ξης 20,00 μ -Σεραζανέτ 15,00 μ Τσιμεντοστρωσεις 600,00 μ2</t>
  </si>
  <si>
    <t>ΟΔΟΣ ΑΓ. ΔΗΜΗΤΡΙΟΥ (ΡΩΜΑΝΟΥ) -ΔΡΟΜΟΣ  ΡΩΜΑΝΟΥ-ΛΥΚΟΧΟΡΟΣ</t>
  </si>
  <si>
    <t>Κατασκευή βορειοδυτικού τεχνητού αναχώματος στο Χ.Υ.Τ.Α.  Ξερόλακας Πατρών</t>
  </si>
  <si>
    <t>115 μ.μ.</t>
  </si>
  <si>
    <t>ΧΥΤΑ  ΠΑΤΡΩΝ</t>
  </si>
  <si>
    <t>Επισκευή φθαρμένων ασφαλτικών οδοστρωμάτων στο δήμο Πατρέων</t>
  </si>
  <si>
    <t>Ανακατασκευή ασφαλτοτάπητα 16240,94 μ2</t>
  </si>
  <si>
    <t>ΤΜΗΜΑΤΑ ΤΩΝ ΟΔΩΝ ΑΓ.ΑΝΔΡΕΟΥ , ΤΡΙΩΝ ΝΑΥΑΡΧΩΝ, ΑΧΙΛΕΩΣ, ΔΙΟΔΩΡΟΥ, ΔΟΪΡΑΝΗΣ, ΚΑΡΑΪΣΚΑΚΗ, ΓΟΥΝΑΡΗ</t>
  </si>
  <si>
    <t>37.500,00 τμ ασφαλτος/ 50 μ.μ. τοιχοι/τσιμεντοστρώσεις 3.000,00 τ.μ./  στηθαία περιφράξεις κικλιδώματα 1.000,00  μ.μ.</t>
  </si>
  <si>
    <t>ΣΥΝΟΛΟ ΣΤΟ ΔΗΜΟ ΠΑΤΡΕΩΜ</t>
  </si>
  <si>
    <t>ΓΕΝΙΚΟ ΣΥΝΟΛΟ</t>
  </si>
  <si>
    <t>ΣΥΜΒΑΣΗ</t>
  </si>
  <si>
    <t>ΕΝΕΡΓΕΙΑ</t>
  </si>
  <si>
    <t>ΠΟΣΟΤΗΤΕΣ</t>
  </si>
  <si>
    <t>ΣΥΝΟΛΟ ΠΑΡΕΜΒΑΣΕΩΝ</t>
  </si>
  <si>
    <t>16 ΕΚ.</t>
  </si>
  <si>
    <t xml:space="preserve">ΑΣΦΑΛΤΟΤΑΠΗΤΑΣ  </t>
  </si>
  <si>
    <t xml:space="preserve">  200.000,00  τ.μ.</t>
  </si>
  <si>
    <t>ΤΣΙΜΕΝΤΟΣΤΡΩΣΕΙΣ</t>
  </si>
  <si>
    <t>29.000,00  τ.μ.</t>
  </si>
  <si>
    <t xml:space="preserve">ΣΚΥΡΟΔΕΜΑΤΑ  </t>
  </si>
  <si>
    <t>750 ,00 μ3</t>
  </si>
  <si>
    <t xml:space="preserve"> ΣΤΗΘΑΙΑ - ΠΕΡΙΦΡΑΞΕΙΣ- ΚΙΓΚΛΙΔΩΝΑΤΑ</t>
  </si>
  <si>
    <t>1.100,00 μ.μ.</t>
  </si>
  <si>
    <t>ΣΕΡΑΖΑΝΕΤ</t>
  </si>
  <si>
    <t>70 μ.μ.</t>
  </si>
  <si>
    <t>ΓΕΩΛΟΓΙΚΕΣ - ΓΕΩΤΕΧΝΙΚΕΣ ΜΕΛΕΤΕΣ ΚΑΙ ΜΕΛΕΤΕΣ ΑΠΟΚΑΤΑΣΤΑΣΗΣ ΚΑΤΟΛΙΣΘΗΣΕΩΝ ΠΕΡΙΟΔΟΥ 2015-2018</t>
  </si>
  <si>
    <t>ΚΑΙ ΠΡΟΓΡΑΜΜΑΤΙΣΜΕΝΕΣ ΜΕΛΕΤΕΣ ΠΕΡΙΟΔΟΥ 2019</t>
  </si>
  <si>
    <t>ΠΕΡΑΙΩΜΕΝΕΣ ΜΕΛΕΤΕΣ</t>
  </si>
  <si>
    <t>Α/Α</t>
  </si>
  <si>
    <t>ΤΙΤΛΟΣ ΜΕΛΕΤΗΣ</t>
  </si>
  <si>
    <t>ΑΜΟΙΒΗ</t>
  </si>
  <si>
    <t>ΠΕΡΙΟΧΗ</t>
  </si>
  <si>
    <t>ΠΕΡΙΓΡΑΦΗ</t>
  </si>
  <si>
    <t>Γεωτεχνική και στατική μελέτη τεχνικού έργου αντιστήριξης οδού στην Καρυά.</t>
  </si>
  <si>
    <t>Καρυά</t>
  </si>
  <si>
    <t>Σκοπός της μελέτης ήταν η κατασκευή κατάλληλου τεχνικού έργου για την αντιστήριξη της οδού έναντι κατολισθητικών φαινομένων που εκδηλώθηκαν στο κατάντη τμήμα της, προκειμένου να αποκατασταθεί με τον καλύτερο δυνατό τρόπο η λειτουργικότητα του οδικού δικτύου.</t>
  </si>
  <si>
    <t>Μελέτη σταθεροποίησης κατολισθήσεων σε τμήματα της δημοτικής οδού Σουλίου-Μοίρας, Δήμου Πατρέων.</t>
  </si>
  <si>
    <r>
      <rPr>
        <b/>
        <sz val="12"/>
        <color rgb="FFFF0000"/>
        <rFont val="Calibri"/>
        <family val="2"/>
        <charset val="161"/>
        <scheme val="minor"/>
      </rPr>
      <t>Δωρεά μελέτης</t>
    </r>
    <r>
      <rPr>
        <sz val="11"/>
        <color rgb="FFFF0000"/>
        <rFont val="Calibri"/>
        <family val="2"/>
        <charset val="161"/>
        <scheme val="minor"/>
      </rPr>
      <t xml:space="preserve"> </t>
    </r>
    <r>
      <rPr>
        <sz val="11"/>
        <rFont val="Calibri"/>
        <family val="2"/>
        <charset val="161"/>
        <scheme val="minor"/>
      </rPr>
      <t xml:space="preserve">προεκτιμώμενης αμοιβής </t>
    </r>
    <r>
      <rPr>
        <sz val="11"/>
        <color rgb="FFFF0000"/>
        <rFont val="Calibri"/>
        <family val="2"/>
        <charset val="161"/>
        <scheme val="minor"/>
      </rPr>
      <t xml:space="preserve">125.530,82 € </t>
    </r>
    <r>
      <rPr>
        <sz val="11"/>
        <rFont val="Calibri"/>
        <family val="2"/>
        <charset val="161"/>
        <scheme val="minor"/>
      </rPr>
      <t>πλέον Φ.Π.Α.</t>
    </r>
  </si>
  <si>
    <t>Δημοτική οδός Σουλίου-Μοίρας</t>
  </si>
  <si>
    <t>Το αντικείμενο της μελέτης περιελάμβανε την εκπόνηση Γεωτεχνικής έρευνας με την ανόρυξη ερευνητικών - δειγματοληπτικών γεωτρήσεων, φρεάτων και εργαστηριακών δοκιμών, σε δυο σημεία της δημοτικής οδού Σουλίου-Μοίρα και ένα στον παράπλευρο δρόμο που οδηγεί στο χωριό Λατσαίικα και στη συνέχεια την εκπόνηση Γεωτεχνικής και Στατικής μελέτης για την αντιμετώπιση κατολισθητικών φαινομένων στις παραπάνω περιοχές.</t>
  </si>
  <si>
    <t>Γεωτεχνική έρευνα εγκαταστάσεων ΜΕΑ-ΜΕΒ και επέκταση ΧΥΤ στη θέση Φλόκα του Δήμου Δυτ. Αχαΐας.</t>
  </si>
  <si>
    <r>
      <rPr>
        <b/>
        <sz val="12"/>
        <color rgb="FFFF0000"/>
        <rFont val="Calibri"/>
        <family val="2"/>
        <charset val="161"/>
        <scheme val="minor"/>
      </rPr>
      <t>Δωρεά μελέτης</t>
    </r>
    <r>
      <rPr>
        <sz val="11"/>
        <color theme="1"/>
        <rFont val="Calibri"/>
        <family val="2"/>
        <charset val="161"/>
        <scheme val="minor"/>
      </rPr>
      <t xml:space="preserve"> προεκτιμώμενης αμοιβής </t>
    </r>
    <r>
      <rPr>
        <sz val="11"/>
        <color rgb="FFFF0000"/>
        <rFont val="Calibri"/>
        <family val="2"/>
        <charset val="161"/>
        <scheme val="minor"/>
      </rPr>
      <t>26.600,00 €</t>
    </r>
    <r>
      <rPr>
        <sz val="11"/>
        <color theme="1"/>
        <rFont val="Calibri"/>
        <family val="2"/>
        <charset val="161"/>
        <scheme val="minor"/>
      </rPr>
      <t xml:space="preserve"> πλέον Φ.Π.Α.</t>
    </r>
  </si>
  <si>
    <t xml:space="preserve"> Θέση Φλόκα                                                           Δήμου Δυτ. Αχαΐας</t>
  </si>
  <si>
    <t>Περιελάμβανε την εκτέλεση προγράμματος ερευνητικών-δειγματοληπτικών γεωτρήσεων στην περιοχή που προβλέπεται η κατασκευή του έργου επέκτασης ΧΥΤ και των εγκαταστάσεων Μονάδας Επεξεργασίας Απορριμμάτων (ΜΕΑ) και Μονάδας Επεξεργασίας Βιοαποβλήτων (ΜΕΒ) στη θέση Φλόκα του Δήμου Δυτ. Αχαΐας, προκειμένου να καταστεί δυνατός ο σχεδιασμός των απαιτούμενων έργων για την επέκταση του ΧΥΤ 2ης Δ.Ε. Ν. Αχαΐας.</t>
  </si>
  <si>
    <t>ΣΥΝΟΛΟ ΠΕΡΑΙΩΜΕΝΩΝ</t>
  </si>
  <si>
    <t>ΕΚΠΟΝΟΥΜΕΝΕΣ ΜΕΛΕΤΕΣ</t>
  </si>
  <si>
    <t>Αντιμετώπιση κατολισθητικών φαινόμενων επί της οδού Οιτύλου.</t>
  </si>
  <si>
    <t>Οιτύλου</t>
  </si>
  <si>
    <t>Περιλαμβάνει την εκπόνηση Τοπογραφικής, Γεωλογικής-Γεωτεχνικής και Στατικής μελέτης για την αντιστήριξη της οδού Οιτύλου στο Ζαβλάνι, η κυκλοφορία της οποίας έχει προ ετών διακοπεί μετά την καταστροφή της υπάρχουσας οδού.</t>
  </si>
  <si>
    <t>ΣΥΝΟΛΟ</t>
  </si>
  <si>
    <t>ΔΗΜΟΤΙΚΕΣ ΕΝΟΤΗΤΕΣ ΜΕΣΣΑΤΙΔΑΣ-ΒΡΑΧΝΑΙΙΚΩΝ</t>
  </si>
  <si>
    <t>Μελέτη Γεωλογικής Καταλληλότητας στα πλαίσια του αντίστοιχου Γενικού Πολεοδομικού Σχεδίου (Γ.Π.Σ.) της Δημοτικής Ενότητας Μεσσάτιδος.</t>
  </si>
  <si>
    <t>Μεσσάτιδα</t>
  </si>
  <si>
    <t>Πρόκειται για υποστηρικτική μελέτη της αντίστοιχης Πολεοδομικής μελέτης στα πλαίσια του Γενικού Πολεοδομικού Σχεδίου της Δ.Ε. Μεσσάτιδος, με σκοπό τον καθορισμό της γεωλογικής καταλληλότητας των εν λόγω περιοχών για τη διασφάλιση του δομημένου περιβάλλοντος από φυσικούς κινδύνους ή κινδύνους προερχόμενους από ανθρώπινες επεμβάσεις και δραστηριότητες.</t>
  </si>
  <si>
    <t>Μελέτη Γεωλογικής Καταλληλότητας στα πλαίσια του αντίστοιχου Γενικού Πολεοδομικού Σχεδίου (Γ.Π.Σ.) της Δημοτικής Ενότητας Βραχναιΐκων.</t>
  </si>
  <si>
    <t>Βραχναίικα</t>
  </si>
  <si>
    <t>Πρόκειται για υποστηρικτική μελέτη της αντίστοιχης Πολεοδομικής μελέτης στα πλαίσια του Γενικού Πολεοδομικού Σχεδίου της Δ.Ε. Βραχναιΐκων, με σκοπό τον καθορισμό της γεωλογικής καταλληλότητας των εν λόγω περιοχών για τη διασφάλιση του δομημένου περιβάλλοντος από φυσικούς κινδύνους ή κινδύνους προερχόμενους από ανθρώπινες επεμβάσεις και δραστηριότητες.</t>
  </si>
  <si>
    <t>Γεωτεχνική μελέτη για την εκτέλεση έργων υποδομής του Δήμου Πατρέων σε επιλεγμένες θέσεις εντός των ορίων του.</t>
  </si>
  <si>
    <t>Δασύλλιο &amp; Αρόη</t>
  </si>
  <si>
    <t>Περιλαμβάνει την εκπόνηση: α) Τεχνικογεωλογικής μελέτης στην περιοχή του Δημοτικού Δασυλλίου με σκοπό την αποτύπωση των θέσεων ή περιοχών στις οποίες έχουν εκδηλωθεί ή κρίνονται επιρρεπής για την εκδήλωση κατολισθητικών φαινομένων, καθώς επίσης την υποβολή προτάσεων για την αποκατάσταση ή αποτροπή οποιασδήποτε μορφής φαινομένων αστάθειας του φυσικού αναγλύφου και β) Γεωτεχνικής μελέτης για την αντιστήριξη της οδού Ομήρου στην διασταύρωσή της με την οδό Τσιγάντε στην Αρόη, η κυκλοφορία της οποίας έχει προ ετών διακοπεί μετά την αστοχία της οδού.</t>
  </si>
  <si>
    <t>Αποκατάσταση κατολίσθησης στη θέση Αγ. Μαρίνα της δημοτικής οδού Σουλίου-Μοίρα.</t>
  </si>
  <si>
    <r>
      <rPr>
        <b/>
        <sz val="12"/>
        <color rgb="FFFF0000"/>
        <rFont val="Calibri"/>
        <family val="2"/>
        <charset val="161"/>
        <scheme val="minor"/>
      </rPr>
      <t>Δωρεά μελέτης</t>
    </r>
    <r>
      <rPr>
        <sz val="11"/>
        <color theme="1"/>
        <rFont val="Calibri"/>
        <family val="2"/>
        <charset val="161"/>
        <scheme val="minor"/>
      </rPr>
      <t xml:space="preserve"> προεκτιμώμενης αμοιβής </t>
    </r>
    <r>
      <rPr>
        <sz val="11"/>
        <color rgb="FFFF0000"/>
        <rFont val="Calibri"/>
        <family val="2"/>
        <charset val="161"/>
        <scheme val="minor"/>
      </rPr>
      <t xml:space="preserve">152.716,15 € </t>
    </r>
    <r>
      <rPr>
        <sz val="11"/>
        <color theme="1"/>
        <rFont val="Calibri"/>
        <family val="2"/>
        <charset val="161"/>
        <scheme val="minor"/>
      </rPr>
      <t>πλέον ΦΠΑ</t>
    </r>
  </si>
  <si>
    <t>Θέση Αγ. Μαρίνα της  δημοτικής οδού Σουλίου-Μοίρα</t>
  </si>
  <si>
    <t>Περιλαμβάνει την εκπόνηση Τοπογραφικής, Γεωλογικής, Γεωτεχνικής, Μελέτης Οδοποιίας και Στατικής μελέτης για την αντιμετώπιση κατολισθητικού φαινομένου στη θέση Αγ. Μαρίνα του δημοτικού οδικού δικτύου Σουλίου – Μοίρα. Πρόκειται για ευρεία κατολίσθηση που είχε ως αποτέλεσμα την πλήρη καταστροφή του οδικού δικτύου με αποτέλεσμα τον αποκλεισμό μιας σειράς ορεινών κοινοτήτων η μεγαλύτερη των οποίων είναι η Τ.Κ. Μοίρα. Σκοπός της μελέτης είναι η σταθεροποίηση της κατολίσθησης και ο σχεδιασμός των απαραίτητων έργων ώστε να εξασφαλιστούν οι βέλτιστες συνθήκες κυκλοφορίας και ασφάλειας για τους χρήστες της οδού.</t>
  </si>
  <si>
    <t>Τεχνικές μελέτες και τεύχη δημοπράτησης έργου επέκτασης ΧΥΤ.</t>
  </si>
  <si>
    <t>Θέση Φλόκα                                                                                        Δήμου Δυτ. Αχαΐας</t>
  </si>
  <si>
    <t>Περιλαμβάνει τη σύνταξη των απαιτούμενων μελετών στην περιοχή που προβλέπεται η κατασκευή του έργου επέκτασης ΧΥΤ και των εγκαταστάσεων Μονάδας Επεξεργασίας Απορριμμάτων (ΜΕΑ) και Μονάδας Επεξεργασίας Βιοαποβλήτων (ΜΕΒ) στη θέση Φλόκα του Δήμου Δυτ. Αχαΐας.</t>
  </si>
  <si>
    <t>ΣΥΝΟΛΟ ΕΚΠΟΝΟΥΜΕΝΩΝ</t>
  </si>
  <si>
    <t>ΠΡΟΓΡΑΜΜΑΤΙΣΜΕΝΕΣ ΜΕΛΕΤΕΣ</t>
  </si>
  <si>
    <t>Μελέτη Γεωλογικής Καταλληλότητας για την έγκριση Τοπικού Ρυμοτομικού Σχεδίου για το μουσικό σχολείο (Γυμνάσιο-Λύκειο) Πατρών.</t>
  </si>
  <si>
    <t>Εγλυκάδα</t>
  </si>
  <si>
    <t>Σκοπός της μελέτης είναι ο καθορισμός της γεωλογικής καταλληλότητας του ακινήτου στο οποίο στεγάζεται το Μουσικό Σχολείο Πατρών και αποτελεί υποστηρικτική μελέτη του αντίστοιχου Ειδικού Χωρικού Σχεδίου.</t>
  </si>
  <si>
    <t>Γεωτεχνική και στατική μελέτη για την αντιμετώπιση φαινομένων αστάθειας επί της οδού Παγώνας του Δήμου Πατρέων.</t>
  </si>
  <si>
    <t>Παγώνα</t>
  </si>
  <si>
    <t>Περιλαμβάνει την εκπόνηση Γεωτεχνικής και Στατικής μελέτης με σκοπό τη διερεύνηση των συνθηκών που σχετίζονται με τα προβλήματα αστάθειας και τοπικών αστοχιών της οδού Παγώνας του Δήμου Πατρέων, καθώς επίσης, τον σχεδιασμό κατάλληλου τεχνικού έργου για την αντιστήριξη και την προστασία της.</t>
  </si>
  <si>
    <t>Προκαταρκτική διερεύνηση ευστάθειας πρανούς σε τμήμα της οδού Αχαϊκής Συμπολιτείας στην περιοχή Ζαβλανίου του Δήμου Πατρέων.</t>
  </si>
  <si>
    <t>Ζαβλάνι</t>
  </si>
  <si>
    <t>Η μελέτη εκπονείται προκειμένου να διερευνηθούν οι συνθήκες που σχετίζονται με προβλήματα αστάθειας σε τμήμα του πρανούς ανάντη της οδού Αχαϊκής Συμπολιτείας στην περιοχή Ζαβλανίου του Δήμου Πατρέων. Σκοπός της μελέτης είναι η αποτύπωση των γεωλογικών ασταθειών που δύναται να επεκταθούν σε τέτοιο βαθμό που θα έθεταν σε κίνδυνο την ασφάλεια των χρηστών της οδού, αλλά και των κατοίκων της οδού Οιτύλου που διέρχεται στο ανάντη τμήμα του πρανούς.</t>
  </si>
  <si>
    <t>Στατική μελέτη για την αποκατάσταση κατολίσθησης στον οικισμό Βελβιτσίου Δήμου Πατρέων.</t>
  </si>
  <si>
    <t>Βελβίτσι</t>
  </si>
  <si>
    <t>Σκοπός της μελέτης είναι η αντιμετώπιση ευρείας υπάρχουσας κατολίσθησης και αντιστήριξης της καταστραφείσας οδού με πασσαλοσυστοιχία στη θέση «Δραγώλαινα» της Δ.Κ. Βελβιτσίου Δήμου Πατρέων.</t>
  </si>
  <si>
    <t>Κατασκευή συστήματος συλλογής και καύσης βιοαερίου (ανόρυξη γεωτρήσεων, αγωγοί, συλλογή και μεταφορά, τοποθέτηση λειτουργία πυρσού καύσης).</t>
  </si>
  <si>
    <t>Υπό σύνταξη</t>
  </si>
  <si>
    <t>Ξερόλακκα</t>
  </si>
  <si>
    <t>Αντικείμενο του προς ανάθεση έργου είναι η κατασκευή έργων συλλογής, μεταφοράς και καύσης του παραγόμενου βιοαερίου στο Χώρο Υγειονομικής Ταφής Αποβλήτων (Χ.Υ.Τ.Α.) του Δήμου Πατρέων, στη θέση «Ξερόλακκα», με σκοπό την απαγωγή του βιοαερίου από τον απορριμματικό όγκο και κατ΄ επέκταση τον περιορισμό των κινδύνων αυτανάφλεξης και διαφυγών του στην ατμόσφαιρα. Πέραν τούτου, η απαγωγή του παραγόμενου βιοαερίου αποτελεί περιβαλλοντικό όρο για την ελαχιστοποίηση και την αντιμετώπιση των δυνητικών περιβαλλοντικών επιπτώσεων κατά τη φάση λειτουργίας και αποκατάστασης του Χ.Υ.Τ.Α.</t>
  </si>
  <si>
    <t>Μελέτη αποκατάστασης οδού Υπαπαντής της Τ.Κ. Κ. Καστριτσίου του Δήμου Πατρέων.</t>
  </si>
  <si>
    <t>Κάτω Καστρίτσι</t>
  </si>
  <si>
    <t>Περιλαμβάνει την εκπόνηση Τοπογραφικής, Γεωτεχνικής και Στατικής μελέτης με σκοπό τη διερεύνηση των συνθηκών σε τμήμα της δημοτικής οδού Υπαπαντής, στη θέση «Δεξαμενή Μπαράκου» της Τοπικής Κοινότητας Κ. Καστριτσίου του Δήμου Πατρέων, καθώς επίσης, το σχεδιασμό κατάλληλου τεχνικού έργου για την προστασία της.</t>
  </si>
  <si>
    <t>Μελέτη αποκατάστασης οδού Σταυρακίου στη θέση Πεζούλα της Τ.Κ. Θεριανού-Καμινίων του Δήμου Πατρέων.</t>
  </si>
  <si>
    <t>Θεριανό-Καμίνια</t>
  </si>
  <si>
    <t>Περιλαμβάνει την εκπόνηση Τοπογραφικής, Γεωλογικής, Γεωτεχνικής και Στατικής μελέτης με σκοπό τη διερεύνηση των συνθηκών που σχετίζονται με την εκδήλωση ευρείας κατολίσθησης που είχε σαν αποτέλεσμα την καταστροφή υπάρχουσας οικίας κατάντη της οδού Σταυρακίου, στα όρια της Τ.Κ. Καμινίων της Δ.Ε. Βραχναιίκων του Δήμου Πατρέων (θέση Πεζούλα). Σκοπός της μελέτης είναι ο προσδιορισμός των γεωλογικών και γεωτεχνικών χαρακτηριστικών των εδαφικών σχηματισμών στην ευρύτερη περιοχή της οδού, ώστε να καταστεί δυνατός ο σχεδιασμός τεχνικών έργων για την αποκατάσταση της κυκλοφορίας και την προστασία της οδού έναντι περαιτέρω επέκτασης των κατολισθητικών κινήσεων.</t>
  </si>
  <si>
    <t>Αποκατάσταση - Αντιστήριξη τμήματος οδού Αγίου Ιωάννη Χρυσοστόμου, θέση «Μπαϊντάνη» της τοπικής κοινότητας Καλλιθέας του Δήμου Πατρέων.</t>
  </si>
  <si>
    <t>Καλλιθέα</t>
  </si>
  <si>
    <t>Περιλαμβάνει την εκπόνηση Τοπογραφικής, Γεωτεχνικής και Στατικής μελέτης με σκοπό τη διερεύνηση των γεωτεχνικών συνθηκών σε τμήμα της δημοτικής οδού Αγίου Ιωάννη Χρυσοστόμου, στη θέση «Μπαϊντάνη» της Τοπικής Κοινότητας Καλλιθέας του Δήμου Πατρέων, καθώς επίσης, το σχεδιασμό κατάλληλου τεχνικού έργου για την προστασία της.</t>
  </si>
  <si>
    <t>Μελέτη αποκατάστασης οδού Βότση της Τ.Κ. Θέας Δήμου Πατρέων.</t>
  </si>
  <si>
    <t>Θέα</t>
  </si>
  <si>
    <t>Περιλαμβάνει την εκπόνηση Τοπογραφικής, Γεωτεχνικής και Στατικής μελέτης με σκοπό τη διερεύνηση των συνθηκών που σχετίζονται με την αστοχία της οδού Δ. Βότση της Τοπικής Κοινότητας Θέας του Δήμου Πατρέων, καθώς επίσης, το σχεδιασμό κατάλληλου τεχνικού έργου για την αντιστήριξη και την προστασία της.</t>
  </si>
  <si>
    <t>Μελέτη Γεωλογικής Καταλληλότητας περιοχών Δημοτικής Ενότητας Μεσσάτιδος Δήμου Πατρέων.</t>
  </si>
  <si>
    <t>Σκοπός της μελέτης είναι ο καθορισμός της γεωλογικής καταλληλότητας περιοχών οι οποίες κατά την Α΄ Φάση της μελέτης ΓΠΣ - ΣΧΟΟΑΠ Δ.Ε. Μεσσάτιδος προτείνονται: α) για οικιστικές περιοχές, β) ως συγκεντρώσεις παραγωγικές ή μεγάλες εγκαταστάσεις και τεχνικά έργα, γ) για άλλες θεσμοθετημένες χρήσεις ή ειδικές ρυθμίσεις και δ) για γενικά δίκτυα υποδομής, προκειμένου να διασφαλιστεί το δομημένο περιβάλλον από φυσικούς κινδύνους ή κινδύνους προερχόμενους από ανθρώπινες επεμβάσεις και δραστηριότητες.</t>
  </si>
  <si>
    <t>Γεωτεχνική μελέτη για την εκτέλεση έργων υποδομής του Δήμου Πατρέων σε επιλεγμένες θέσεις εντός των ορίων του (2014).</t>
  </si>
  <si>
    <t>Αρόη &amp; Καλλιθέα</t>
  </si>
  <si>
    <t>Σκοπός της μελέτης είναι η διερεύνηση των συνθηκών που σχετίζονται με την εκδήλωση κατολισθήσεων σε δυο περιοχές εντός των διοικητικών ορίων του Δήμου Πατρέων: α) κατάντη της δημοτικής οδού Παύλου Παυλοπούλου στην Αρόη Πατρών και β) κατάντη της δημοτικής οδού που οδηγεί στο κοιμητήριο Άγιοι Μάρτυρες της Τ.Κ. Καλλιθέας, καθώς επίσης, ο προσδιορισμός των γεωτεχνικών χαρακτηριστικών των εδαφικών σχηματισμών κατά μήκος των οδών, ώστε να καταστεί δυνατός ο σχεδιασμός τεχνικών έργων για την προστασία αυτών έναντι περαιτέρω επέκτασης των κατολισθητικών κινήσεων.</t>
  </si>
  <si>
    <t>ΣΥΝΟΛΟ ΠΡΟΓΡΑΜΜΑΤΙΣΜΕΝΩΝ</t>
  </si>
  <si>
    <t>300.000 ΠΛΕΩΝ ΦΠΑ ΟΙ ΔΩΡΕΕΣ ΜΕΛΕΤΩΝ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</si>
</sst>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16">
    <font>
      <sz val="11"/>
      <color theme="1"/>
      <name val="Calibri"/>
      <family val="2"/>
      <charset val="161"/>
      <scheme val="minor"/>
    </font>
    <font>
      <sz val="14"/>
      <color theme="1"/>
      <name val="Calibri"/>
      <family val="2"/>
      <charset val="161"/>
      <scheme val="minor"/>
    </font>
    <font>
      <sz val="11"/>
      <color rgb="FFFF0000"/>
      <name val="Calibri"/>
      <family val="2"/>
      <charset val="161"/>
      <scheme val="minor"/>
    </font>
    <font>
      <u/>
      <sz val="11"/>
      <color theme="1"/>
      <name val="Calibri"/>
      <family val="2"/>
      <charset val="161"/>
      <scheme val="minor"/>
    </font>
    <font>
      <sz val="11"/>
      <color theme="1"/>
      <name val="Calibri"/>
      <family val="2"/>
      <charset val="161"/>
    </font>
    <font>
      <b/>
      <sz val="11"/>
      <color theme="1"/>
      <name val="Calibri"/>
      <family val="2"/>
      <charset val="161"/>
      <scheme val="minor"/>
    </font>
    <font>
      <sz val="11"/>
      <name val="Calibri"/>
      <family val="2"/>
      <charset val="161"/>
      <scheme val="minor"/>
    </font>
    <font>
      <sz val="11"/>
      <color theme="0"/>
      <name val="Calibri"/>
      <family val="2"/>
      <charset val="161"/>
      <scheme val="minor"/>
    </font>
    <font>
      <sz val="10"/>
      <name val="Arial Greek"/>
      <charset val="161"/>
    </font>
    <font>
      <sz val="12"/>
      <name val="Arial"/>
      <family val="2"/>
      <charset val="161"/>
    </font>
    <font>
      <b/>
      <sz val="12"/>
      <color rgb="FFC00000"/>
      <name val="Calibri"/>
      <family val="2"/>
      <charset val="161"/>
      <scheme val="minor"/>
    </font>
    <font>
      <b/>
      <sz val="20"/>
      <color theme="1"/>
      <name val="Calibri"/>
      <family val="2"/>
      <charset val="161"/>
      <scheme val="minor"/>
    </font>
    <font>
      <b/>
      <sz val="18"/>
      <color theme="1"/>
      <name val="Calibri"/>
      <family val="2"/>
      <charset val="161"/>
      <scheme val="minor"/>
    </font>
    <font>
      <b/>
      <sz val="14"/>
      <color theme="1"/>
      <name val="Calibri"/>
      <family val="2"/>
      <charset val="161"/>
      <scheme val="minor"/>
    </font>
    <font>
      <b/>
      <sz val="12"/>
      <color rgb="FFFF0000"/>
      <name val="Calibri"/>
      <family val="2"/>
      <charset val="161"/>
      <scheme val="minor"/>
    </font>
    <font>
      <sz val="11"/>
      <color rgb="FFC00000"/>
      <name val="Calibri"/>
      <family val="2"/>
      <charset val="161"/>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8" fillId="0" borderId="0"/>
  </cellStyleXfs>
  <cellXfs count="116">
    <xf numFmtId="0" fontId="0" fillId="0" borderId="0" xfId="0"/>
    <xf numFmtId="0" fontId="0" fillId="0" borderId="1" xfId="0" applyBorder="1" applyAlignment="1">
      <alignment horizontal="center" vertical="center" wrapText="1"/>
    </xf>
    <xf numFmtId="0" fontId="0" fillId="0" borderId="1" xfId="0" applyBorder="1" applyAlignment="1">
      <alignment horizontal="center" vertical="center"/>
    </xf>
    <xf numFmtId="8" fontId="0" fillId="0" borderId="1"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3"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Alignment="1">
      <alignment horizontal="center" vertical="center" wrapText="1"/>
    </xf>
    <xf numFmtId="0" fontId="3" fillId="0" borderId="1" xfId="0" applyFont="1" applyBorder="1" applyAlignment="1">
      <alignment horizontal="center" vertical="center"/>
    </xf>
    <xf numFmtId="4" fontId="0" fillId="0" borderId="1" xfId="0" applyNumberFormat="1" applyFont="1" applyBorder="1" applyAlignment="1">
      <alignment horizontal="center" vertical="center"/>
    </xf>
    <xf numFmtId="0" fontId="0" fillId="0" borderId="3" xfId="0" applyFont="1" applyBorder="1" applyAlignment="1">
      <alignment horizontal="center" vertical="center" wrapText="1"/>
    </xf>
    <xf numFmtId="0" fontId="0" fillId="3" borderId="1" xfId="0" applyFont="1" applyFill="1" applyBorder="1" applyAlignment="1">
      <alignment horizontal="center" vertical="center" wrapText="1"/>
    </xf>
    <xf numFmtId="8" fontId="0" fillId="0" borderId="0" xfId="0" applyNumberFormat="1" applyFont="1" applyAlignment="1">
      <alignment horizontal="center" vertical="center"/>
    </xf>
    <xf numFmtId="0" fontId="2"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164" fontId="0" fillId="0" borderId="1" xfId="0" applyNumberFormat="1" applyFont="1" applyBorder="1" applyAlignment="1">
      <alignment horizontal="center" vertical="center"/>
    </xf>
    <xf numFmtId="0" fontId="4" fillId="0" borderId="6"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3" fillId="5" borderId="1"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3" xfId="0" applyFont="1" applyFill="1" applyBorder="1" applyAlignment="1">
      <alignment horizontal="center" vertical="center"/>
    </xf>
    <xf numFmtId="4" fontId="0" fillId="0" borderId="1" xfId="0" applyNumberFormat="1"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6" fillId="6" borderId="1" xfId="0" applyFont="1" applyFill="1" applyBorder="1" applyAlignment="1">
      <alignment horizontal="center" vertical="center"/>
    </xf>
    <xf numFmtId="0" fontId="0" fillId="0" borderId="1" xfId="0" applyFont="1" applyFill="1" applyBorder="1" applyAlignment="1">
      <alignment horizontal="center" vertical="center"/>
    </xf>
    <xf numFmtId="164" fontId="0" fillId="6" borderId="1" xfId="0" applyNumberFormat="1" applyFont="1" applyFill="1" applyBorder="1" applyAlignment="1">
      <alignment horizontal="center" vertical="center"/>
    </xf>
    <xf numFmtId="0" fontId="0" fillId="0" borderId="0" xfId="0" applyFill="1" applyBorder="1" applyAlignment="1">
      <alignment horizontal="center" vertical="center"/>
    </xf>
    <xf numFmtId="164" fontId="0"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0" fillId="7" borderId="1" xfId="0" applyFill="1" applyBorder="1" applyAlignment="1">
      <alignment horizontal="center" vertical="center"/>
    </xf>
    <xf numFmtId="164" fontId="0" fillId="7"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164" fontId="0" fillId="0" borderId="0" xfId="0" applyNumberFormat="1" applyFont="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0" fillId="0" borderId="3" xfId="0" applyFill="1" applyBorder="1" applyAlignment="1">
      <alignment horizontal="center" vertical="center"/>
    </xf>
    <xf numFmtId="4" fontId="0" fillId="0" borderId="1" xfId="0" applyNumberFormat="1" applyFont="1" applyFill="1" applyBorder="1" applyAlignment="1">
      <alignment horizontal="center" vertical="center"/>
    </xf>
    <xf numFmtId="0" fontId="0" fillId="7" borderId="6" xfId="0" applyFill="1" applyBorder="1" applyAlignment="1">
      <alignment horizontal="center" vertical="center"/>
    </xf>
    <xf numFmtId="0" fontId="0" fillId="6" borderId="1" xfId="0" applyFill="1" applyBorder="1" applyAlignment="1">
      <alignment horizontal="left" vertical="center"/>
    </xf>
    <xf numFmtId="0" fontId="0" fillId="0" borderId="1" xfId="0" applyFill="1" applyBorder="1" applyAlignment="1">
      <alignment horizontal="center" vertical="center"/>
    </xf>
    <xf numFmtId="0" fontId="15"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xf numFmtId="0" fontId="7" fillId="0" borderId="0" xfId="0" applyFont="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1" fillId="8" borderId="1" xfId="0" applyFont="1" applyFill="1" applyBorder="1" applyAlignment="1">
      <alignment horizontal="center" vertical="center"/>
    </xf>
    <xf numFmtId="0" fontId="12" fillId="0" borderId="1" xfId="0" applyFont="1" applyBorder="1" applyAlignment="1">
      <alignment horizontal="center" vertical="center"/>
    </xf>
    <xf numFmtId="0" fontId="0" fillId="0" borderId="4" xfId="0" applyFont="1" applyBorder="1" applyAlignment="1">
      <alignment horizontal="center" vertical="center"/>
    </xf>
    <xf numFmtId="0" fontId="0" fillId="2" borderId="5"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5" xfId="0" applyFont="1" applyFill="1" applyBorder="1" applyAlignment="1">
      <alignment horizontal="center" vertical="center"/>
    </xf>
    <xf numFmtId="0" fontId="11" fillId="0" borderId="0" xfId="0" applyFont="1" applyAlignment="1">
      <alignment horizontal="center" vertical="center"/>
    </xf>
    <xf numFmtId="0" fontId="0" fillId="4" borderId="5"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4" borderId="5"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8" xfId="0" applyBorder="1" applyAlignment="1"/>
    <xf numFmtId="0" fontId="0" fillId="0" borderId="4" xfId="0" applyBorder="1" applyAlignment="1"/>
    <xf numFmtId="0" fontId="11" fillId="6" borderId="6"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9" borderId="7"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0"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14" xfId="0" applyFont="1" applyFill="1" applyBorder="1" applyAlignment="1">
      <alignment horizontal="center" vertical="center"/>
    </xf>
    <xf numFmtId="0" fontId="12" fillId="0" borderId="5" xfId="0" applyFont="1" applyBorder="1" applyAlignment="1">
      <alignment horizontal="center" vertical="top"/>
    </xf>
    <xf numFmtId="0" fontId="12" fillId="0" borderId="8" xfId="0" applyFont="1" applyBorder="1" applyAlignment="1">
      <alignment horizontal="center" vertical="top"/>
    </xf>
    <xf numFmtId="0" fontId="12" fillId="0" borderId="4" xfId="0" applyFont="1" applyBorder="1" applyAlignment="1">
      <alignment horizontal="center" vertical="top"/>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Font="1" applyBorder="1" applyAlignment="1">
      <alignment horizontal="center" vertical="center"/>
    </xf>
    <xf numFmtId="0" fontId="0" fillId="4" borderId="1" xfId="0" applyFill="1" applyBorder="1" applyAlignment="1">
      <alignment horizontal="center" vertical="center" wrapText="1"/>
    </xf>
    <xf numFmtId="0" fontId="0" fillId="0" borderId="1" xfId="0" applyFont="1" applyBorder="1" applyAlignment="1">
      <alignment horizontal="center" vertical="center" wrapText="1"/>
    </xf>
    <xf numFmtId="0" fontId="0" fillId="4" borderId="5" xfId="0" applyFill="1" applyBorder="1" applyAlignment="1">
      <alignment horizontal="center" vertical="center" wrapText="1"/>
    </xf>
    <xf numFmtId="0" fontId="0" fillId="4" borderId="4" xfId="0" applyFill="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0" fillId="4" borderId="5" xfId="0" applyFill="1" applyBorder="1" applyAlignment="1">
      <alignment horizontal="center" vertical="center"/>
    </xf>
    <xf numFmtId="0" fontId="0" fillId="4" borderId="4" xfId="0" applyFill="1" applyBorder="1" applyAlignment="1">
      <alignment horizontal="center" vertical="center"/>
    </xf>
  </cellXfs>
  <cellStyles count="2">
    <cellStyle name="Βασικό_Αντίγραφο του Β1 ΕΡΓΑ ΟΔΟΠΟΙΙΑΣ 1xls" xfId="1" xr:uid="{00000000-0005-0000-0000-000000000000}"/>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89"/>
  <sheetViews>
    <sheetView tabSelected="1" topLeftCell="A73" zoomScale="75" zoomScaleNormal="75" workbookViewId="0" xr3:uid="{AEA406A1-0E4B-5B11-9CD5-51D6E497D94C}">
      <selection activeCell="D94" sqref="D94"/>
    </sheetView>
  </sheetViews>
  <sheetFormatPr defaultColWidth="11.42578125" defaultRowHeight="15"/>
  <cols>
    <col min="1" max="1" width="24.140625" style="4" customWidth="1"/>
    <col min="2" max="2" width="9.85546875" style="4" customWidth="1"/>
    <col min="3" max="3" width="39" style="4" customWidth="1"/>
    <col min="4" max="4" width="23.7109375" style="4" customWidth="1"/>
    <col min="5" max="5" width="39.140625" style="4" customWidth="1"/>
    <col min="6" max="6" width="47.5703125" style="4" customWidth="1"/>
    <col min="7" max="8" width="11.42578125" style="4"/>
    <col min="9" max="10" width="11.42578125" style="57"/>
    <col min="11" max="16384" width="11.42578125" style="4"/>
  </cols>
  <sheetData>
    <row r="2" spans="1:11">
      <c r="A2" s="76" t="s">
        <v>0</v>
      </c>
      <c r="B2" s="76"/>
      <c r="C2" s="76"/>
      <c r="D2" s="76"/>
      <c r="E2" s="76"/>
      <c r="F2" s="76"/>
    </row>
    <row r="3" spans="1:11" ht="39.75" customHeight="1">
      <c r="A3" s="76"/>
      <c r="B3" s="76"/>
      <c r="C3" s="76"/>
      <c r="D3" s="76"/>
      <c r="E3" s="76"/>
      <c r="F3" s="76"/>
    </row>
    <row r="5" spans="1:11" ht="31.5" customHeight="1">
      <c r="A5" s="76" t="s">
        <v>1</v>
      </c>
      <c r="B5" s="76"/>
      <c r="C5" s="76"/>
    </row>
    <row r="6" spans="1:11">
      <c r="A6" s="5"/>
      <c r="B6" s="77" t="s">
        <v>2</v>
      </c>
      <c r="C6" s="77" t="s">
        <v>3</v>
      </c>
      <c r="D6" s="77" t="s">
        <v>4</v>
      </c>
      <c r="E6" s="77" t="s">
        <v>5</v>
      </c>
      <c r="F6" s="82" t="s">
        <v>6</v>
      </c>
    </row>
    <row r="7" spans="1:11">
      <c r="A7" s="5"/>
      <c r="B7" s="78"/>
      <c r="C7" s="78"/>
      <c r="D7" s="78"/>
      <c r="E7" s="78"/>
      <c r="F7" s="83"/>
    </row>
    <row r="8" spans="1:11" ht="31.5">
      <c r="A8" s="37" t="s">
        <v>7</v>
      </c>
      <c r="B8" s="26"/>
      <c r="C8" s="27"/>
      <c r="D8" s="27"/>
      <c r="E8" s="27"/>
      <c r="F8" s="28"/>
    </row>
    <row r="9" spans="1:11" ht="30">
      <c r="A9" s="72"/>
      <c r="B9" s="7">
        <v>1</v>
      </c>
      <c r="C9" s="8" t="s">
        <v>8</v>
      </c>
      <c r="D9" s="3">
        <v>81000</v>
      </c>
      <c r="E9" s="34" t="s">
        <v>9</v>
      </c>
      <c r="F9" s="33" t="s">
        <v>10</v>
      </c>
      <c r="I9" s="57">
        <v>30</v>
      </c>
      <c r="K9" s="57">
        <v>30</v>
      </c>
    </row>
    <row r="10" spans="1:11" ht="30">
      <c r="A10" s="73"/>
      <c r="B10" s="7">
        <v>2</v>
      </c>
      <c r="C10" s="71" t="s">
        <v>11</v>
      </c>
      <c r="D10" s="3">
        <v>69181.710000000006</v>
      </c>
      <c r="E10" s="2" t="s">
        <v>12</v>
      </c>
      <c r="F10" s="33" t="s">
        <v>13</v>
      </c>
      <c r="K10" s="57">
        <v>250</v>
      </c>
    </row>
    <row r="11" spans="1:11" ht="30">
      <c r="A11" s="73"/>
      <c r="B11" s="7">
        <v>3</v>
      </c>
      <c r="C11" s="71" t="s">
        <v>14</v>
      </c>
      <c r="D11" s="3">
        <v>224187.95</v>
      </c>
      <c r="E11" s="34" t="s">
        <v>15</v>
      </c>
      <c r="F11" s="33" t="s">
        <v>16</v>
      </c>
      <c r="K11" s="57"/>
    </row>
    <row r="12" spans="1:11" ht="108" customHeight="1">
      <c r="A12" s="73"/>
      <c r="B12" s="7">
        <v>4</v>
      </c>
      <c r="C12" s="1" t="s">
        <v>17</v>
      </c>
      <c r="D12" s="3">
        <v>353658.59</v>
      </c>
      <c r="E12" s="34" t="s">
        <v>18</v>
      </c>
      <c r="F12" s="35" t="s">
        <v>19</v>
      </c>
      <c r="K12" s="57"/>
    </row>
    <row r="13" spans="1:11" ht="60">
      <c r="A13" s="73"/>
      <c r="B13" s="7">
        <v>5</v>
      </c>
      <c r="C13" s="71" t="s">
        <v>20</v>
      </c>
      <c r="D13" s="3">
        <v>8231339.5499999998</v>
      </c>
      <c r="E13" s="34" t="s">
        <v>21</v>
      </c>
      <c r="F13" s="33" t="s">
        <v>16</v>
      </c>
    </row>
    <row r="14" spans="1:11" ht="45">
      <c r="A14" s="73"/>
      <c r="B14" s="2">
        <v>6</v>
      </c>
      <c r="C14" s="20" t="s">
        <v>22</v>
      </c>
      <c r="D14" s="19">
        <v>208000</v>
      </c>
      <c r="E14" s="8" t="s">
        <v>23</v>
      </c>
      <c r="F14" s="35" t="s">
        <v>24</v>
      </c>
    </row>
    <row r="15" spans="1:11" ht="30">
      <c r="A15" s="73"/>
      <c r="B15" s="2">
        <v>7</v>
      </c>
      <c r="C15" s="8" t="s">
        <v>25</v>
      </c>
      <c r="D15" s="19">
        <v>63906.51</v>
      </c>
      <c r="E15" s="2" t="s">
        <v>26</v>
      </c>
      <c r="F15" s="33" t="s">
        <v>27</v>
      </c>
    </row>
    <row r="16" spans="1:11" ht="24.75" customHeight="1">
      <c r="A16" s="74"/>
      <c r="B16" s="7"/>
      <c r="C16" s="9"/>
      <c r="D16" s="70"/>
      <c r="E16" s="70"/>
      <c r="F16" s="70"/>
      <c r="I16" s="57">
        <v>9500000</v>
      </c>
    </row>
    <row r="17" spans="1:10" ht="51.75" customHeight="1">
      <c r="A17" s="63" t="s">
        <v>28</v>
      </c>
      <c r="B17" s="70">
        <v>7</v>
      </c>
      <c r="C17" s="22"/>
      <c r="D17" s="61" t="s">
        <v>29</v>
      </c>
      <c r="E17" s="61" t="s">
        <v>30</v>
      </c>
      <c r="F17" s="61">
        <v>30</v>
      </c>
    </row>
    <row r="18" spans="1:10" s="5" customFormat="1" ht="24.75" customHeight="1">
      <c r="A18" s="23"/>
      <c r="B18" s="24"/>
      <c r="C18" s="25"/>
      <c r="D18" s="23"/>
      <c r="E18" s="24"/>
      <c r="F18" s="24"/>
      <c r="I18" s="58"/>
      <c r="J18" s="58"/>
    </row>
    <row r="19" spans="1:10" ht="31.5">
      <c r="A19" s="37" t="s">
        <v>31</v>
      </c>
      <c r="B19" s="26"/>
      <c r="C19" s="27"/>
      <c r="D19" s="27"/>
      <c r="E19" s="27"/>
      <c r="F19" s="28"/>
    </row>
    <row r="20" spans="1:10" ht="117" customHeight="1">
      <c r="A20" s="72"/>
      <c r="B20" s="70">
        <v>1</v>
      </c>
      <c r="C20" s="71" t="s">
        <v>32</v>
      </c>
      <c r="D20" s="19">
        <v>252316.38</v>
      </c>
      <c r="E20" s="70" t="s">
        <v>33</v>
      </c>
      <c r="F20" s="71" t="s">
        <v>34</v>
      </c>
    </row>
    <row r="21" spans="1:10" customFormat="1" ht="168" customHeight="1">
      <c r="A21" s="84"/>
      <c r="B21" s="71">
        <v>2</v>
      </c>
      <c r="C21" s="16" t="s">
        <v>35</v>
      </c>
      <c r="D21" s="21">
        <v>95000</v>
      </c>
      <c r="E21" s="71" t="s">
        <v>36</v>
      </c>
      <c r="F21" s="71" t="s">
        <v>37</v>
      </c>
      <c r="I21" s="59"/>
      <c r="J21" s="59"/>
    </row>
    <row r="22" spans="1:10" customFormat="1" ht="30">
      <c r="A22" s="84"/>
      <c r="B22" s="71">
        <v>3</v>
      </c>
      <c r="C22" s="17" t="s">
        <v>38</v>
      </c>
      <c r="D22" s="21">
        <v>63906.51</v>
      </c>
      <c r="E22" s="71" t="s">
        <v>39</v>
      </c>
      <c r="F22" s="71" t="s">
        <v>40</v>
      </c>
      <c r="I22" s="59"/>
      <c r="J22" s="59"/>
    </row>
    <row r="23" spans="1:10" customFormat="1" ht="30">
      <c r="A23" s="84"/>
      <c r="B23" s="71">
        <v>4</v>
      </c>
      <c r="C23" s="16" t="s">
        <v>22</v>
      </c>
      <c r="D23" s="21">
        <v>208000</v>
      </c>
      <c r="E23" s="8" t="s">
        <v>41</v>
      </c>
      <c r="F23" s="1" t="s">
        <v>42</v>
      </c>
      <c r="I23" s="59"/>
      <c r="J23" s="59"/>
    </row>
    <row r="24" spans="1:10" ht="105">
      <c r="A24" s="85"/>
      <c r="B24" s="70">
        <v>5</v>
      </c>
      <c r="C24" s="32" t="s">
        <v>43</v>
      </c>
      <c r="D24" s="18" t="s">
        <v>44</v>
      </c>
      <c r="E24" s="70"/>
      <c r="F24" s="1" t="s">
        <v>45</v>
      </c>
    </row>
    <row r="25" spans="1:10" ht="63.75" customHeight="1">
      <c r="A25" s="63" t="s">
        <v>28</v>
      </c>
      <c r="B25" s="70">
        <v>5</v>
      </c>
      <c r="C25" s="22"/>
      <c r="D25" s="61" t="s">
        <v>46</v>
      </c>
      <c r="E25" s="61" t="s">
        <v>47</v>
      </c>
      <c r="F25" s="61">
        <v>35</v>
      </c>
      <c r="I25" s="57">
        <v>700000</v>
      </c>
    </row>
    <row r="26" spans="1:10" s="5" customFormat="1" ht="24.75" customHeight="1">
      <c r="A26" s="23"/>
      <c r="B26" s="24"/>
      <c r="C26" s="25"/>
      <c r="D26" s="23"/>
      <c r="E26" s="24"/>
      <c r="F26" s="24"/>
      <c r="I26" s="58"/>
      <c r="J26" s="58"/>
    </row>
    <row r="27" spans="1:10" ht="30" customHeight="1">
      <c r="A27" s="37" t="s">
        <v>48</v>
      </c>
      <c r="B27" s="26"/>
      <c r="C27" s="27"/>
      <c r="D27" s="27"/>
      <c r="E27" s="27"/>
      <c r="F27" s="28"/>
    </row>
    <row r="28" spans="1:10" ht="45">
      <c r="A28" s="72"/>
      <c r="B28" s="70">
        <v>1</v>
      </c>
      <c r="C28" s="1" t="s">
        <v>49</v>
      </c>
      <c r="D28" s="3">
        <v>260000</v>
      </c>
      <c r="E28" s="1" t="s">
        <v>50</v>
      </c>
      <c r="F28" s="71" t="s">
        <v>51</v>
      </c>
    </row>
    <row r="29" spans="1:10" ht="45">
      <c r="A29" s="73"/>
      <c r="B29" s="70">
        <v>2</v>
      </c>
      <c r="C29" s="1" t="s">
        <v>52</v>
      </c>
      <c r="D29" s="3">
        <v>50000</v>
      </c>
      <c r="E29" s="1" t="s">
        <v>53</v>
      </c>
      <c r="F29" s="71" t="s">
        <v>54</v>
      </c>
    </row>
    <row r="30" spans="1:10" ht="30">
      <c r="A30" s="73"/>
      <c r="B30" s="70">
        <v>3</v>
      </c>
      <c r="C30" s="15" t="s">
        <v>8</v>
      </c>
      <c r="D30" s="3">
        <v>81000</v>
      </c>
      <c r="E30" s="2" t="s">
        <v>55</v>
      </c>
      <c r="F30" s="2" t="s">
        <v>56</v>
      </c>
    </row>
    <row r="31" spans="1:10" ht="45">
      <c r="A31" s="73"/>
      <c r="B31" s="68">
        <v>4</v>
      </c>
      <c r="C31" s="71" t="s">
        <v>57</v>
      </c>
      <c r="D31" s="3">
        <v>88000</v>
      </c>
      <c r="E31" s="71" t="s">
        <v>58</v>
      </c>
      <c r="F31" s="71" t="s">
        <v>59</v>
      </c>
    </row>
    <row r="32" spans="1:10" ht="45">
      <c r="A32" s="73"/>
      <c r="B32" s="70">
        <v>5</v>
      </c>
      <c r="C32" s="15" t="s">
        <v>60</v>
      </c>
      <c r="D32" s="3">
        <v>541000</v>
      </c>
      <c r="E32" s="71" t="s">
        <v>61</v>
      </c>
      <c r="F32" s="71" t="s">
        <v>62</v>
      </c>
    </row>
    <row r="33" spans="1:10">
      <c r="A33" s="73"/>
      <c r="B33" s="68">
        <v>6</v>
      </c>
      <c r="C33" s="71" t="s">
        <v>63</v>
      </c>
      <c r="D33" s="3">
        <v>39490.44</v>
      </c>
      <c r="E33" s="2" t="s">
        <v>64</v>
      </c>
      <c r="F33" s="70" t="s">
        <v>65</v>
      </c>
    </row>
    <row r="34" spans="1:10" ht="45">
      <c r="A34" s="74"/>
      <c r="B34" s="68">
        <v>7</v>
      </c>
      <c r="C34" s="8" t="s">
        <v>66</v>
      </c>
      <c r="D34" s="3">
        <v>882730.43</v>
      </c>
      <c r="E34" s="1" t="s">
        <v>67</v>
      </c>
      <c r="F34" s="70" t="s">
        <v>68</v>
      </c>
    </row>
    <row r="35" spans="1:10" ht="114.75" customHeight="1">
      <c r="A35" s="63" t="s">
        <v>28</v>
      </c>
      <c r="B35" s="70">
        <v>7</v>
      </c>
      <c r="C35" s="22"/>
      <c r="D35" s="61" t="s">
        <v>69</v>
      </c>
      <c r="E35" s="62" t="s">
        <v>70</v>
      </c>
      <c r="F35" s="61">
        <v>60</v>
      </c>
      <c r="I35" s="57">
        <v>2000000</v>
      </c>
    </row>
    <row r="36" spans="1:10" s="5" customFormat="1" ht="24.75" customHeight="1">
      <c r="A36" s="23"/>
      <c r="B36" s="24"/>
      <c r="C36" s="25"/>
      <c r="D36" s="23"/>
      <c r="E36" s="24"/>
      <c r="F36" s="24"/>
      <c r="I36" s="58"/>
      <c r="J36" s="58"/>
    </row>
    <row r="37" spans="1:10" ht="28.5" customHeight="1">
      <c r="A37" s="37" t="s">
        <v>71</v>
      </c>
      <c r="B37" s="26"/>
      <c r="C37" s="27"/>
      <c r="D37" s="27"/>
      <c r="E37" s="27"/>
      <c r="F37" s="28"/>
    </row>
    <row r="38" spans="1:10" s="8" customFormat="1" ht="210">
      <c r="A38" s="79"/>
      <c r="B38" s="71">
        <v>1</v>
      </c>
      <c r="C38" s="8" t="s">
        <v>72</v>
      </c>
      <c r="D38" s="21">
        <v>870301.9</v>
      </c>
      <c r="E38" s="71" t="s">
        <v>73</v>
      </c>
      <c r="F38" s="1" t="s">
        <v>74</v>
      </c>
      <c r="I38" s="60"/>
      <c r="J38" s="60"/>
    </row>
    <row r="39" spans="1:10" s="8" customFormat="1">
      <c r="A39" s="80"/>
      <c r="B39" s="71">
        <v>2</v>
      </c>
      <c r="C39" s="16" t="s">
        <v>75</v>
      </c>
      <c r="D39" s="21">
        <v>182512.03</v>
      </c>
      <c r="E39" s="71" t="s">
        <v>76</v>
      </c>
      <c r="F39" s="71" t="s">
        <v>77</v>
      </c>
      <c r="I39" s="60"/>
      <c r="J39" s="60"/>
    </row>
    <row r="40" spans="1:10" s="8" customFormat="1" ht="30">
      <c r="A40" s="80"/>
      <c r="B40" s="71">
        <v>3</v>
      </c>
      <c r="C40" s="16" t="s">
        <v>22</v>
      </c>
      <c r="D40" s="21">
        <v>208000</v>
      </c>
      <c r="E40" s="1" t="s">
        <v>78</v>
      </c>
      <c r="F40" s="71" t="s">
        <v>79</v>
      </c>
      <c r="I40" s="60"/>
      <c r="J40" s="60"/>
    </row>
    <row r="41" spans="1:10" s="8" customFormat="1" ht="158.25" customHeight="1">
      <c r="A41" s="80"/>
      <c r="B41" s="71">
        <v>4</v>
      </c>
      <c r="C41" s="16" t="s">
        <v>35</v>
      </c>
      <c r="D41" s="21">
        <v>95000</v>
      </c>
      <c r="E41" s="71" t="s">
        <v>80</v>
      </c>
      <c r="F41" s="71" t="s">
        <v>81</v>
      </c>
      <c r="I41" s="60"/>
      <c r="J41" s="60"/>
    </row>
    <row r="42" spans="1:10" s="8" customFormat="1" ht="30">
      <c r="A42" s="81"/>
      <c r="B42" s="71">
        <v>5</v>
      </c>
      <c r="C42" s="17" t="s">
        <v>38</v>
      </c>
      <c r="D42" s="21">
        <v>63906.51</v>
      </c>
      <c r="E42" s="71" t="s">
        <v>82</v>
      </c>
      <c r="F42" s="71" t="s">
        <v>83</v>
      </c>
      <c r="I42" s="60"/>
      <c r="J42" s="60"/>
    </row>
    <row r="43" spans="1:10" ht="81.75" customHeight="1">
      <c r="A43" s="63" t="s">
        <v>28</v>
      </c>
      <c r="B43" s="70">
        <v>5</v>
      </c>
      <c r="C43" s="22"/>
      <c r="D43" s="61" t="s">
        <v>84</v>
      </c>
      <c r="E43" s="62" t="s">
        <v>85</v>
      </c>
      <c r="F43" s="61">
        <v>60</v>
      </c>
      <c r="I43" s="57">
        <v>1400000</v>
      </c>
    </row>
    <row r="44" spans="1:10" s="5" customFormat="1" ht="24.75" customHeight="1">
      <c r="A44" s="23"/>
      <c r="B44" s="24"/>
      <c r="C44" s="25"/>
      <c r="D44" s="23"/>
      <c r="E44" s="24"/>
      <c r="F44" s="24"/>
      <c r="I44" s="58"/>
      <c r="J44" s="58"/>
    </row>
    <row r="45" spans="1:10" ht="31.5">
      <c r="A45" s="37" t="s">
        <v>86</v>
      </c>
      <c r="B45" s="26"/>
      <c r="C45" s="27"/>
      <c r="D45" s="27"/>
      <c r="E45" s="27"/>
      <c r="F45" s="28"/>
    </row>
    <row r="46" spans="1:10" ht="45">
      <c r="A46" s="75"/>
      <c r="B46" s="70">
        <v>1</v>
      </c>
      <c r="C46" s="11" t="s">
        <v>87</v>
      </c>
      <c r="D46" s="3">
        <v>29000</v>
      </c>
      <c r="E46" s="71" t="s">
        <v>88</v>
      </c>
      <c r="F46" s="2" t="s">
        <v>89</v>
      </c>
    </row>
    <row r="47" spans="1:10" ht="67.5" customHeight="1">
      <c r="A47" s="74"/>
      <c r="B47" s="70">
        <v>2</v>
      </c>
      <c r="C47" s="11" t="s">
        <v>90</v>
      </c>
      <c r="D47" s="3">
        <v>110000</v>
      </c>
      <c r="E47" s="1" t="s">
        <v>91</v>
      </c>
      <c r="F47" s="70" t="s">
        <v>92</v>
      </c>
    </row>
    <row r="48" spans="1:10" ht="67.5" customHeight="1">
      <c r="A48" s="75"/>
      <c r="B48" s="70">
        <v>3</v>
      </c>
      <c r="C48" s="11" t="s">
        <v>93</v>
      </c>
      <c r="D48" s="3">
        <v>86400</v>
      </c>
      <c r="E48" s="1" t="s">
        <v>94</v>
      </c>
      <c r="F48" s="70" t="s">
        <v>92</v>
      </c>
    </row>
    <row r="49" spans="1:10" ht="67.5" customHeight="1">
      <c r="A49" s="74"/>
      <c r="B49" s="70">
        <v>4</v>
      </c>
      <c r="C49" s="15" t="s">
        <v>95</v>
      </c>
      <c r="D49" s="3">
        <v>143820</v>
      </c>
      <c r="E49" s="1" t="s">
        <v>96</v>
      </c>
      <c r="F49" s="70" t="s">
        <v>92</v>
      </c>
    </row>
    <row r="50" spans="1:10" ht="67.5" customHeight="1">
      <c r="A50" s="69"/>
      <c r="B50" s="70">
        <v>5</v>
      </c>
      <c r="C50" s="15" t="s">
        <v>97</v>
      </c>
      <c r="D50" s="3">
        <v>85000</v>
      </c>
      <c r="E50" s="1" t="s">
        <v>94</v>
      </c>
      <c r="F50" s="70" t="s">
        <v>92</v>
      </c>
    </row>
    <row r="51" spans="1:10" ht="81.75" customHeight="1">
      <c r="A51" s="63" t="s">
        <v>28</v>
      </c>
      <c r="B51" s="70">
        <v>5</v>
      </c>
      <c r="C51" s="22"/>
      <c r="D51" s="61" t="s">
        <v>98</v>
      </c>
      <c r="E51" s="62" t="s">
        <v>99</v>
      </c>
      <c r="F51" s="61">
        <v>30</v>
      </c>
      <c r="I51" s="57">
        <v>450000</v>
      </c>
    </row>
    <row r="52" spans="1:10" s="5" customFormat="1" ht="24.75" customHeight="1">
      <c r="A52" s="23"/>
      <c r="B52" s="24"/>
      <c r="C52" s="25"/>
      <c r="D52" s="23"/>
      <c r="E52" s="24"/>
      <c r="F52" s="24"/>
      <c r="I52" s="58"/>
      <c r="J52" s="58"/>
    </row>
    <row r="53" spans="1:10" ht="57" customHeight="1">
      <c r="A53" s="37" t="s">
        <v>100</v>
      </c>
      <c r="B53" s="26"/>
      <c r="C53" s="27"/>
      <c r="D53" s="27"/>
      <c r="E53" s="27"/>
      <c r="F53" s="28"/>
    </row>
    <row r="54" spans="1:10" ht="30">
      <c r="A54" s="72"/>
      <c r="B54" s="70">
        <v>1</v>
      </c>
      <c r="C54" s="71" t="s">
        <v>57</v>
      </c>
      <c r="D54" s="3">
        <v>88000</v>
      </c>
      <c r="E54" s="71" t="s">
        <v>101</v>
      </c>
      <c r="F54" s="1" t="s">
        <v>102</v>
      </c>
    </row>
    <row r="55" spans="1:10" ht="75">
      <c r="A55" s="73"/>
      <c r="B55" s="70">
        <v>2</v>
      </c>
      <c r="C55" s="1" t="s">
        <v>103</v>
      </c>
      <c r="D55" s="3">
        <v>89953.67</v>
      </c>
      <c r="E55" s="1" t="s">
        <v>104</v>
      </c>
      <c r="F55" s="71" t="s">
        <v>105</v>
      </c>
    </row>
    <row r="56" spans="1:10" ht="135">
      <c r="A56" s="74"/>
      <c r="B56" s="70">
        <v>3</v>
      </c>
      <c r="C56" s="1" t="s">
        <v>106</v>
      </c>
      <c r="D56" s="3">
        <v>189528.26</v>
      </c>
      <c r="E56" s="1" t="s">
        <v>107</v>
      </c>
      <c r="F56" s="71" t="s">
        <v>108</v>
      </c>
    </row>
    <row r="57" spans="1:10" ht="81.75" customHeight="1">
      <c r="A57" s="63" t="s">
        <v>28</v>
      </c>
      <c r="B57" s="70">
        <v>3</v>
      </c>
      <c r="C57" s="22"/>
      <c r="D57" s="61" t="s">
        <v>109</v>
      </c>
      <c r="E57" s="62" t="s">
        <v>110</v>
      </c>
      <c r="F57" s="61">
        <v>45</v>
      </c>
      <c r="I57" s="57">
        <v>350000</v>
      </c>
    </row>
    <row r="58" spans="1:10" s="5" customFormat="1" ht="24.75" customHeight="1">
      <c r="A58" s="23"/>
      <c r="B58" s="24"/>
      <c r="C58" s="25"/>
      <c r="D58" s="23"/>
      <c r="E58" s="24"/>
      <c r="F58" s="24"/>
      <c r="I58" s="58"/>
      <c r="J58" s="58"/>
    </row>
    <row r="59" spans="1:10" ht="15.75">
      <c r="A59" s="36" t="s">
        <v>111</v>
      </c>
      <c r="B59" s="6"/>
      <c r="C59" s="6"/>
      <c r="D59" s="6"/>
      <c r="E59" s="6"/>
      <c r="F59" s="6"/>
    </row>
    <row r="60" spans="1:10" ht="47.25" customHeight="1">
      <c r="A60" s="70"/>
      <c r="B60" s="70">
        <v>1</v>
      </c>
      <c r="C60" s="1" t="s">
        <v>112</v>
      </c>
      <c r="D60" s="3">
        <v>41000</v>
      </c>
      <c r="E60" s="1" t="s">
        <v>113</v>
      </c>
      <c r="F60" s="71" t="s">
        <v>114</v>
      </c>
    </row>
    <row r="61" spans="1:10" ht="30">
      <c r="A61" s="70"/>
      <c r="B61" s="70">
        <v>2</v>
      </c>
      <c r="C61" s="1" t="s">
        <v>115</v>
      </c>
      <c r="D61" s="3">
        <v>76000</v>
      </c>
      <c r="E61" s="2" t="s">
        <v>116</v>
      </c>
      <c r="F61" s="70" t="s">
        <v>117</v>
      </c>
    </row>
    <row r="62" spans="1:10" ht="45">
      <c r="A62" s="70"/>
      <c r="B62" s="70">
        <v>3</v>
      </c>
      <c r="C62" s="1" t="s">
        <v>118</v>
      </c>
      <c r="D62" s="10">
        <v>14000</v>
      </c>
      <c r="E62" s="1" t="s">
        <v>119</v>
      </c>
      <c r="F62" s="71" t="s">
        <v>120</v>
      </c>
    </row>
    <row r="63" spans="1:10" ht="30">
      <c r="A63" s="70"/>
      <c r="B63" s="70">
        <v>4</v>
      </c>
      <c r="C63" s="1" t="s">
        <v>121</v>
      </c>
      <c r="D63" s="3">
        <v>96000</v>
      </c>
      <c r="E63" s="1" t="s">
        <v>122</v>
      </c>
      <c r="F63" s="70" t="s">
        <v>123</v>
      </c>
    </row>
    <row r="64" spans="1:10" ht="30">
      <c r="A64" s="70"/>
      <c r="B64" s="70">
        <v>5</v>
      </c>
      <c r="C64" s="1" t="s">
        <v>124</v>
      </c>
      <c r="D64" s="13">
        <v>14318</v>
      </c>
      <c r="E64" s="71" t="s">
        <v>125</v>
      </c>
      <c r="F64" s="70"/>
    </row>
    <row r="65" spans="1:10" ht="30">
      <c r="A65" s="70"/>
      <c r="B65" s="70">
        <v>6</v>
      </c>
      <c r="C65" s="15" t="s">
        <v>8</v>
      </c>
      <c r="D65" s="3">
        <v>81000</v>
      </c>
      <c r="E65" s="71" t="s">
        <v>126</v>
      </c>
      <c r="F65" s="1" t="s">
        <v>127</v>
      </c>
    </row>
    <row r="66" spans="1:10" ht="45">
      <c r="A66" s="70"/>
      <c r="B66" s="70">
        <v>7</v>
      </c>
      <c r="C66" s="1" t="s">
        <v>128</v>
      </c>
      <c r="D66" s="3">
        <v>673187.73</v>
      </c>
      <c r="E66" s="2" t="s">
        <v>129</v>
      </c>
      <c r="F66" s="2" t="s">
        <v>130</v>
      </c>
    </row>
    <row r="67" spans="1:10" ht="45">
      <c r="A67" s="70"/>
      <c r="B67" s="70">
        <v>8</v>
      </c>
      <c r="C67" s="16" t="s">
        <v>22</v>
      </c>
      <c r="D67" s="19">
        <v>208000</v>
      </c>
      <c r="E67" s="1" t="s">
        <v>23</v>
      </c>
      <c r="F67" s="71" t="s">
        <v>24</v>
      </c>
    </row>
    <row r="68" spans="1:10" ht="45">
      <c r="A68" s="70"/>
      <c r="B68" s="70">
        <v>9</v>
      </c>
      <c r="C68" s="16" t="s">
        <v>131</v>
      </c>
      <c r="D68" s="19">
        <v>147978.67000000001</v>
      </c>
      <c r="E68" s="1" t="s">
        <v>132</v>
      </c>
      <c r="F68" s="71" t="s">
        <v>133</v>
      </c>
    </row>
    <row r="69" spans="1:10" ht="108" customHeight="1">
      <c r="A69" s="63" t="s">
        <v>28</v>
      </c>
      <c r="B69" s="70">
        <v>9</v>
      </c>
      <c r="C69" s="22"/>
      <c r="D69" s="61" t="s">
        <v>84</v>
      </c>
      <c r="E69" s="62" t="s">
        <v>134</v>
      </c>
      <c r="F69" s="61">
        <v>45</v>
      </c>
      <c r="I69" s="57">
        <v>1400000</v>
      </c>
    </row>
    <row r="70" spans="1:10" ht="108" customHeight="1"/>
    <row r="71" spans="1:10" ht="108" customHeight="1"/>
    <row r="75" spans="1:10">
      <c r="E75" s="31"/>
    </row>
    <row r="76" spans="1:10">
      <c r="A76" s="31"/>
      <c r="D76" s="31"/>
      <c r="E76" s="31"/>
      <c r="J76" s="57">
        <f>SUM(I:I)</f>
        <v>15800030</v>
      </c>
    </row>
    <row r="80" spans="1:10" ht="26.25">
      <c r="A80" s="86" t="s">
        <v>135</v>
      </c>
      <c r="B80" s="87"/>
      <c r="C80" s="87"/>
      <c r="D80" s="87"/>
      <c r="E80" s="87"/>
      <c r="F80" s="88"/>
    </row>
    <row r="81" spans="1:10">
      <c r="A81" s="89"/>
      <c r="B81" s="90"/>
      <c r="C81" s="90"/>
      <c r="D81" s="90"/>
      <c r="E81" s="90"/>
      <c r="F81" s="91"/>
    </row>
    <row r="82" spans="1:10">
      <c r="A82" s="92"/>
      <c r="B82" s="93"/>
      <c r="C82" s="93"/>
      <c r="D82" s="93"/>
      <c r="E82" s="93"/>
      <c r="F82" s="94"/>
    </row>
    <row r="83" spans="1:10" ht="26.25">
      <c r="A83" s="95" t="s">
        <v>136</v>
      </c>
      <c r="B83" s="96"/>
      <c r="C83" s="66" t="s">
        <v>137</v>
      </c>
      <c r="D83" s="66" t="s">
        <v>138</v>
      </c>
      <c r="E83" s="66" t="s">
        <v>139</v>
      </c>
      <c r="F83" s="66" t="s">
        <v>140</v>
      </c>
    </row>
    <row r="84" spans="1:10" ht="28.5" customHeight="1">
      <c r="A84" s="97"/>
      <c r="B84" s="98"/>
      <c r="C84" s="101" t="s">
        <v>141</v>
      </c>
      <c r="D84" s="64" t="s">
        <v>142</v>
      </c>
      <c r="E84" s="67" t="s">
        <v>143</v>
      </c>
      <c r="F84" s="101">
        <v>310</v>
      </c>
      <c r="J84" s="57">
        <f>SUM(I:I)</f>
        <v>15800030</v>
      </c>
    </row>
    <row r="85" spans="1:10" ht="27" customHeight="1">
      <c r="A85" s="97"/>
      <c r="B85" s="98"/>
      <c r="C85" s="102"/>
      <c r="D85" s="64" t="s">
        <v>144</v>
      </c>
      <c r="E85" s="67" t="s">
        <v>145</v>
      </c>
      <c r="F85" s="102"/>
    </row>
    <row r="86" spans="1:10" ht="27.75" customHeight="1">
      <c r="A86" s="97"/>
      <c r="B86" s="98"/>
      <c r="C86" s="102"/>
      <c r="D86" s="64" t="s">
        <v>146</v>
      </c>
      <c r="E86" s="67" t="s">
        <v>147</v>
      </c>
      <c r="F86" s="102"/>
    </row>
    <row r="87" spans="1:10" ht="64.5" customHeight="1">
      <c r="A87" s="97"/>
      <c r="B87" s="98"/>
      <c r="C87" s="102"/>
      <c r="D87" s="65" t="s">
        <v>148</v>
      </c>
      <c r="E87" s="67" t="s">
        <v>149</v>
      </c>
      <c r="F87" s="102"/>
    </row>
    <row r="88" spans="1:10" ht="31.5" customHeight="1">
      <c r="A88" s="99"/>
      <c r="B88" s="100"/>
      <c r="C88" s="103"/>
      <c r="D88" s="64" t="s">
        <v>150</v>
      </c>
      <c r="E88" s="67" t="s">
        <v>151</v>
      </c>
      <c r="F88" s="103"/>
    </row>
    <row r="89" spans="1:10" ht="18.75">
      <c r="A89" s="30"/>
      <c r="B89" s="30"/>
      <c r="C89" s="30"/>
      <c r="D89" s="30"/>
      <c r="E89" s="30"/>
      <c r="F89" s="30"/>
    </row>
  </sheetData>
  <mergeCells count="19">
    <mergeCell ref="A80:F80"/>
    <mergeCell ref="A81:F82"/>
    <mergeCell ref="A83:B88"/>
    <mergeCell ref="C84:C88"/>
    <mergeCell ref="F84:F88"/>
    <mergeCell ref="A54:A56"/>
    <mergeCell ref="A48:A49"/>
    <mergeCell ref="A2:F3"/>
    <mergeCell ref="A5:C5"/>
    <mergeCell ref="B6:B7"/>
    <mergeCell ref="C6:C7"/>
    <mergeCell ref="D6:D7"/>
    <mergeCell ref="A46:A47"/>
    <mergeCell ref="A38:A42"/>
    <mergeCell ref="E6:E7"/>
    <mergeCell ref="F6:F7"/>
    <mergeCell ref="A9:A16"/>
    <mergeCell ref="A20:A24"/>
    <mergeCell ref="A28:A34"/>
  </mergeCells>
  <pageMargins left="0.31496062992125984" right="0.31496062992125984"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6"/>
  <sheetViews>
    <sheetView topLeftCell="A50" workbookViewId="0" xr3:uid="{958C4451-9541-5A59-BF78-D2F731DF1C81}">
      <selection activeCell="C66" sqref="C66"/>
    </sheetView>
  </sheetViews>
  <sheetFormatPr defaultColWidth="11.42578125" defaultRowHeight="15"/>
  <cols>
    <col min="1" max="1" width="28.7109375" style="4" customWidth="1"/>
    <col min="2" max="2" width="9.85546875" style="4" customWidth="1"/>
    <col min="3" max="3" width="39" style="4" customWidth="1"/>
    <col min="4" max="4" width="16.140625" style="4" customWidth="1"/>
    <col min="5" max="5" width="28.85546875" style="4" customWidth="1"/>
    <col min="6" max="6" width="47.5703125" style="4" customWidth="1"/>
    <col min="7" max="7" width="11.42578125" style="4"/>
    <col min="8" max="8" width="16.140625" style="5" customWidth="1"/>
    <col min="9" max="16384" width="11.42578125" style="4"/>
  </cols>
  <sheetData>
    <row r="1" spans="1:8" ht="31.5" customHeight="1">
      <c r="A1" s="104" t="s">
        <v>152</v>
      </c>
      <c r="B1" s="104"/>
      <c r="C1" s="104"/>
      <c r="D1" s="104"/>
      <c r="E1" s="104"/>
      <c r="F1" s="104"/>
    </row>
    <row r="2" spans="1:8" ht="31.5" customHeight="1">
      <c r="A2" s="104" t="s">
        <v>153</v>
      </c>
      <c r="B2" s="104"/>
      <c r="C2" s="104"/>
      <c r="D2" s="104"/>
      <c r="E2" s="104"/>
      <c r="F2" s="104"/>
    </row>
    <row r="3" spans="1:8">
      <c r="A3" s="38"/>
      <c r="B3" s="38"/>
      <c r="C3" s="38"/>
      <c r="D3" s="38"/>
      <c r="E3" s="38"/>
      <c r="F3" s="38"/>
    </row>
    <row r="4" spans="1:8" ht="18.75" customHeight="1">
      <c r="A4" s="105" t="s">
        <v>154</v>
      </c>
      <c r="B4" s="106" t="s">
        <v>155</v>
      </c>
      <c r="C4" s="106" t="s">
        <v>156</v>
      </c>
      <c r="D4" s="106" t="s">
        <v>157</v>
      </c>
      <c r="E4" s="106" t="s">
        <v>158</v>
      </c>
      <c r="F4" s="108" t="s">
        <v>159</v>
      </c>
    </row>
    <row r="5" spans="1:8" ht="18.75" customHeight="1">
      <c r="A5" s="105"/>
      <c r="B5" s="107"/>
      <c r="C5" s="107"/>
      <c r="D5" s="107"/>
      <c r="E5" s="107"/>
      <c r="F5" s="109"/>
    </row>
    <row r="6" spans="1:8">
      <c r="A6" s="6" t="s">
        <v>111</v>
      </c>
      <c r="B6" s="6"/>
      <c r="C6" s="6"/>
      <c r="D6" s="6"/>
      <c r="E6" s="6"/>
      <c r="F6" s="6"/>
    </row>
    <row r="7" spans="1:8" ht="105">
      <c r="A7" s="70"/>
      <c r="B7" s="70">
        <v>1</v>
      </c>
      <c r="C7" s="32" t="s">
        <v>160</v>
      </c>
      <c r="D7" s="19">
        <v>5852.93</v>
      </c>
      <c r="E7" s="1" t="s">
        <v>161</v>
      </c>
      <c r="F7" s="71" t="s">
        <v>162</v>
      </c>
    </row>
    <row r="8" spans="1:8" ht="150">
      <c r="A8" s="70"/>
      <c r="B8" s="70">
        <v>2</v>
      </c>
      <c r="C8" s="32" t="s">
        <v>163</v>
      </c>
      <c r="D8" s="14" t="s">
        <v>164</v>
      </c>
      <c r="E8" s="2" t="s">
        <v>165</v>
      </c>
      <c r="F8" s="1" t="s">
        <v>166</v>
      </c>
    </row>
    <row r="9" spans="1:8" ht="135">
      <c r="A9" s="70"/>
      <c r="B9" s="70">
        <v>3</v>
      </c>
      <c r="C9" s="32" t="s">
        <v>167</v>
      </c>
      <c r="D9" s="1" t="s">
        <v>168</v>
      </c>
      <c r="E9" s="1" t="s">
        <v>169</v>
      </c>
      <c r="F9" s="71" t="s">
        <v>170</v>
      </c>
    </row>
    <row r="10" spans="1:8">
      <c r="A10" s="39" t="s">
        <v>171</v>
      </c>
      <c r="B10" s="40">
        <v>3</v>
      </c>
      <c r="C10" s="40"/>
      <c r="D10" s="41">
        <f>D7</f>
        <v>5852.93</v>
      </c>
      <c r="E10" s="40"/>
      <c r="F10" s="40"/>
    </row>
    <row r="11" spans="1:8" s="44" customFormat="1" ht="31.5" customHeight="1">
      <c r="A11" s="42"/>
      <c r="B11" s="38"/>
      <c r="C11" s="38"/>
      <c r="D11" s="43"/>
      <c r="E11" s="38"/>
      <c r="F11" s="38"/>
      <c r="H11" s="38"/>
    </row>
    <row r="12" spans="1:8" ht="18.75" customHeight="1">
      <c r="A12" s="112" t="s">
        <v>172</v>
      </c>
      <c r="B12" s="114" t="s">
        <v>155</v>
      </c>
      <c r="C12" s="114" t="s">
        <v>156</v>
      </c>
      <c r="D12" s="114" t="s">
        <v>157</v>
      </c>
      <c r="E12" s="114" t="s">
        <v>158</v>
      </c>
      <c r="F12" s="110" t="s">
        <v>159</v>
      </c>
    </row>
    <row r="13" spans="1:8" ht="18.75" customHeight="1">
      <c r="A13" s="113"/>
      <c r="B13" s="115"/>
      <c r="C13" s="115"/>
      <c r="D13" s="115"/>
      <c r="E13" s="115"/>
      <c r="F13" s="111"/>
    </row>
    <row r="14" spans="1:8">
      <c r="A14" s="6" t="s">
        <v>48</v>
      </c>
      <c r="B14" s="70"/>
      <c r="C14" s="70"/>
      <c r="D14" s="10"/>
      <c r="E14" s="70"/>
      <c r="F14" s="70"/>
    </row>
    <row r="15" spans="1:8" ht="75">
      <c r="A15" s="70"/>
      <c r="B15" s="5">
        <v>1</v>
      </c>
      <c r="C15" s="32" t="s">
        <v>173</v>
      </c>
      <c r="D15" s="19">
        <v>8699.08</v>
      </c>
      <c r="E15" s="2" t="s">
        <v>174</v>
      </c>
      <c r="F15" s="71" t="s">
        <v>175</v>
      </c>
    </row>
    <row r="16" spans="1:8">
      <c r="A16" s="45" t="s">
        <v>176</v>
      </c>
      <c r="B16" s="40">
        <v>1</v>
      </c>
      <c r="C16" s="40"/>
      <c r="D16" s="46">
        <f>D15</f>
        <v>8699.08</v>
      </c>
      <c r="E16" s="40"/>
      <c r="F16" s="40"/>
    </row>
    <row r="17" spans="1:8" ht="30">
      <c r="A17" s="47" t="s">
        <v>177</v>
      </c>
      <c r="B17" s="70"/>
      <c r="C17" s="14"/>
      <c r="D17" s="19"/>
      <c r="E17" s="70"/>
      <c r="F17" s="71"/>
    </row>
    <row r="18" spans="1:8" ht="135">
      <c r="A18" s="70"/>
      <c r="B18" s="70">
        <v>1</v>
      </c>
      <c r="C18" s="32" t="s">
        <v>178</v>
      </c>
      <c r="D18" s="18">
        <v>99448</v>
      </c>
      <c r="E18" s="2" t="s">
        <v>179</v>
      </c>
      <c r="F18" s="1" t="s">
        <v>180</v>
      </c>
      <c r="H18" s="48"/>
    </row>
    <row r="19" spans="1:8" ht="135">
      <c r="A19" s="70"/>
      <c r="B19" s="70">
        <v>2</v>
      </c>
      <c r="C19" s="32" t="s">
        <v>181</v>
      </c>
      <c r="D19" s="18">
        <v>97795.41</v>
      </c>
      <c r="E19" s="2" t="s">
        <v>182</v>
      </c>
      <c r="F19" s="1" t="s">
        <v>183</v>
      </c>
      <c r="H19" s="48"/>
    </row>
    <row r="20" spans="1:8">
      <c r="A20" s="45" t="s">
        <v>176</v>
      </c>
      <c r="B20" s="40">
        <v>2</v>
      </c>
      <c r="C20" s="40"/>
      <c r="D20" s="46">
        <f>D18+D19</f>
        <v>197243.41</v>
      </c>
      <c r="E20" s="40"/>
      <c r="F20" s="40"/>
    </row>
    <row r="21" spans="1:8">
      <c r="A21" s="49" t="s">
        <v>111</v>
      </c>
      <c r="B21" s="70"/>
      <c r="C21" s="14"/>
      <c r="D21" s="19"/>
      <c r="E21" s="70"/>
      <c r="F21" s="71"/>
    </row>
    <row r="22" spans="1:8" ht="180">
      <c r="A22" s="2"/>
      <c r="B22" s="70">
        <v>1</v>
      </c>
      <c r="C22" s="32" t="s">
        <v>184</v>
      </c>
      <c r="D22" s="19">
        <v>7313.52</v>
      </c>
      <c r="E22" s="2" t="s">
        <v>185</v>
      </c>
      <c r="F22" s="71" t="s">
        <v>186</v>
      </c>
    </row>
    <row r="23" spans="1:8" ht="225">
      <c r="A23" s="70"/>
      <c r="B23" s="70">
        <v>2</v>
      </c>
      <c r="C23" s="32" t="s">
        <v>187</v>
      </c>
      <c r="D23" s="1" t="s">
        <v>188</v>
      </c>
      <c r="E23" s="1" t="s">
        <v>189</v>
      </c>
      <c r="F23" s="71" t="s">
        <v>190</v>
      </c>
    </row>
    <row r="24" spans="1:8" ht="105">
      <c r="A24" s="1"/>
      <c r="B24" s="70">
        <v>3</v>
      </c>
      <c r="C24" s="32" t="s">
        <v>191</v>
      </c>
      <c r="D24" s="19">
        <v>27684.240000000002</v>
      </c>
      <c r="E24" s="1" t="s">
        <v>192</v>
      </c>
      <c r="F24" s="71" t="s">
        <v>193</v>
      </c>
    </row>
    <row r="25" spans="1:8">
      <c r="A25" s="45" t="s">
        <v>176</v>
      </c>
      <c r="B25" s="40">
        <v>3</v>
      </c>
      <c r="C25" s="40"/>
      <c r="D25" s="46">
        <f>D22+D24</f>
        <v>34997.760000000002</v>
      </c>
      <c r="E25" s="40"/>
      <c r="F25" s="40"/>
    </row>
    <row r="26" spans="1:8">
      <c r="A26" s="50" t="s">
        <v>194</v>
      </c>
      <c r="B26" s="40">
        <f>B16+B20+B25</f>
        <v>6</v>
      </c>
      <c r="C26" s="40"/>
      <c r="D26" s="41">
        <f>D16+D20+D25</f>
        <v>240940.25</v>
      </c>
      <c r="E26" s="40"/>
      <c r="F26" s="40"/>
    </row>
    <row r="27" spans="1:8" s="44" customFormat="1" ht="31.5" customHeight="1">
      <c r="A27" s="42"/>
      <c r="B27" s="38"/>
      <c r="C27" s="38"/>
      <c r="D27" s="43"/>
      <c r="E27" s="38"/>
      <c r="F27" s="38"/>
      <c r="H27" s="38"/>
    </row>
    <row r="28" spans="1:8" ht="18.75" customHeight="1">
      <c r="A28" s="112" t="s">
        <v>195</v>
      </c>
      <c r="B28" s="114" t="s">
        <v>155</v>
      </c>
      <c r="C28" s="114" t="s">
        <v>156</v>
      </c>
      <c r="D28" s="114" t="s">
        <v>157</v>
      </c>
      <c r="E28" s="114" t="s">
        <v>158</v>
      </c>
      <c r="F28" s="110" t="s">
        <v>159</v>
      </c>
    </row>
    <row r="29" spans="1:8" ht="18.75" customHeight="1">
      <c r="A29" s="113"/>
      <c r="B29" s="115"/>
      <c r="C29" s="115"/>
      <c r="D29" s="115"/>
      <c r="E29" s="115"/>
      <c r="F29" s="111"/>
    </row>
    <row r="30" spans="1:8">
      <c r="A30" s="6" t="s">
        <v>7</v>
      </c>
    </row>
    <row r="31" spans="1:8" ht="75">
      <c r="A31" s="70"/>
      <c r="B31" s="7">
        <v>1</v>
      </c>
      <c r="C31" s="32" t="s">
        <v>196</v>
      </c>
      <c r="D31" s="19">
        <v>16886.150000000001</v>
      </c>
      <c r="E31" s="2" t="s">
        <v>197</v>
      </c>
      <c r="F31" s="71" t="s">
        <v>198</v>
      </c>
    </row>
    <row r="32" spans="1:8">
      <c r="A32" s="45" t="s">
        <v>176</v>
      </c>
      <c r="B32" s="40">
        <v>1</v>
      </c>
      <c r="C32" s="40"/>
      <c r="D32" s="46">
        <f>D31</f>
        <v>16886.150000000001</v>
      </c>
      <c r="E32" s="40"/>
      <c r="F32" s="40"/>
    </row>
    <row r="33" spans="1:6">
      <c r="A33" s="6" t="s">
        <v>31</v>
      </c>
      <c r="B33" s="70"/>
      <c r="C33" s="70"/>
      <c r="D33" s="10"/>
      <c r="E33" s="70"/>
      <c r="F33" s="70"/>
    </row>
    <row r="34" spans="1:6" ht="105">
      <c r="A34" s="70"/>
      <c r="B34" s="70">
        <v>1</v>
      </c>
      <c r="C34" s="32" t="s">
        <v>199</v>
      </c>
      <c r="D34" s="19">
        <v>19909.419999999998</v>
      </c>
      <c r="E34" s="2" t="s">
        <v>200</v>
      </c>
      <c r="F34" s="71" t="s">
        <v>201</v>
      </c>
    </row>
    <row r="35" spans="1:6">
      <c r="A35" s="45" t="s">
        <v>176</v>
      </c>
      <c r="B35" s="40">
        <v>1</v>
      </c>
      <c r="C35" s="40"/>
      <c r="D35" s="46">
        <f>D34</f>
        <v>19909.419999999998</v>
      </c>
      <c r="E35" s="40"/>
      <c r="F35" s="40"/>
    </row>
    <row r="36" spans="1:6">
      <c r="A36" s="6" t="s">
        <v>48</v>
      </c>
      <c r="B36" s="70"/>
      <c r="C36" s="70"/>
      <c r="D36" s="10"/>
      <c r="E36" s="70"/>
      <c r="F36" s="70"/>
    </row>
    <row r="37" spans="1:6" ht="165">
      <c r="A37" s="70"/>
      <c r="B37" s="70">
        <v>1</v>
      </c>
      <c r="C37" s="32" t="s">
        <v>202</v>
      </c>
      <c r="D37" s="19">
        <v>17309.09</v>
      </c>
      <c r="E37" s="2" t="s">
        <v>203</v>
      </c>
      <c r="F37" s="71" t="s">
        <v>204</v>
      </c>
    </row>
    <row r="38" spans="1:6" ht="75">
      <c r="A38" s="70"/>
      <c r="B38" s="70">
        <v>2</v>
      </c>
      <c r="C38" s="32" t="s">
        <v>205</v>
      </c>
      <c r="D38" s="19">
        <v>50907.8</v>
      </c>
      <c r="E38" s="2" t="s">
        <v>206</v>
      </c>
      <c r="F38" s="71" t="s">
        <v>207</v>
      </c>
    </row>
    <row r="39" spans="1:6" ht="210">
      <c r="A39" s="70"/>
      <c r="B39" s="70">
        <v>2</v>
      </c>
      <c r="C39" s="32" t="s">
        <v>208</v>
      </c>
      <c r="D39" s="29" t="s">
        <v>209</v>
      </c>
      <c r="E39" s="2" t="s">
        <v>210</v>
      </c>
      <c r="F39" s="71" t="s">
        <v>211</v>
      </c>
    </row>
    <row r="40" spans="1:6">
      <c r="A40" s="45" t="s">
        <v>176</v>
      </c>
      <c r="B40" s="51">
        <v>3</v>
      </c>
      <c r="C40" s="40"/>
      <c r="D40" s="46">
        <f>SUM(D37+D38)</f>
        <v>68216.89</v>
      </c>
      <c r="E40" s="40"/>
      <c r="F40" s="40"/>
    </row>
    <row r="41" spans="1:6">
      <c r="A41" s="6" t="s">
        <v>86</v>
      </c>
      <c r="B41" s="40"/>
      <c r="C41" s="40"/>
      <c r="D41" s="52"/>
      <c r="E41" s="40"/>
      <c r="F41" s="40"/>
    </row>
    <row r="42" spans="1:6" ht="105">
      <c r="A42" s="7"/>
      <c r="B42" s="70">
        <v>1</v>
      </c>
      <c r="C42" s="32" t="s">
        <v>212</v>
      </c>
      <c r="D42" s="19">
        <v>27662.76</v>
      </c>
      <c r="E42" s="2" t="s">
        <v>213</v>
      </c>
      <c r="F42" s="71" t="s">
        <v>214</v>
      </c>
    </row>
    <row r="43" spans="1:6">
      <c r="A43" s="53" t="s">
        <v>176</v>
      </c>
      <c r="B43" s="55">
        <v>1</v>
      </c>
      <c r="C43" s="40"/>
      <c r="D43" s="46">
        <f>D42</f>
        <v>27662.76</v>
      </c>
      <c r="E43" s="40"/>
      <c r="F43" s="40"/>
    </row>
    <row r="44" spans="1:6" ht="45">
      <c r="A44" s="12" t="s">
        <v>100</v>
      </c>
      <c r="B44" s="40"/>
      <c r="C44" s="40"/>
      <c r="D44" s="52"/>
      <c r="E44" s="40"/>
      <c r="F44" s="40"/>
    </row>
    <row r="45" spans="1:6" ht="240">
      <c r="A45" s="70"/>
      <c r="B45" s="70">
        <v>1</v>
      </c>
      <c r="C45" s="32" t="s">
        <v>215</v>
      </c>
      <c r="D45" s="19">
        <v>130981.42</v>
      </c>
      <c r="E45" s="2" t="s">
        <v>216</v>
      </c>
      <c r="F45" s="71" t="s">
        <v>217</v>
      </c>
    </row>
    <row r="46" spans="1:6" ht="120">
      <c r="A46" s="70"/>
      <c r="B46" s="70">
        <v>2</v>
      </c>
      <c r="C46" s="32" t="s">
        <v>218</v>
      </c>
      <c r="D46" s="19">
        <v>25118.23</v>
      </c>
      <c r="E46" s="2" t="s">
        <v>219</v>
      </c>
      <c r="F46" s="71" t="s">
        <v>220</v>
      </c>
    </row>
    <row r="47" spans="1:6" ht="105">
      <c r="A47" s="70"/>
      <c r="B47" s="70">
        <v>3</v>
      </c>
      <c r="C47" s="32" t="s">
        <v>221</v>
      </c>
      <c r="D47" s="19">
        <v>44933.53</v>
      </c>
      <c r="E47" s="2" t="s">
        <v>222</v>
      </c>
      <c r="F47" s="71" t="s">
        <v>223</v>
      </c>
    </row>
    <row r="48" spans="1:6" ht="165">
      <c r="A48" s="70"/>
      <c r="B48" s="70">
        <v>4</v>
      </c>
      <c r="C48" s="32" t="s">
        <v>224</v>
      </c>
      <c r="D48" s="19">
        <v>71022.899999999994</v>
      </c>
      <c r="E48" s="2" t="s">
        <v>179</v>
      </c>
      <c r="F48" s="71" t="s">
        <v>225</v>
      </c>
    </row>
    <row r="49" spans="1:6">
      <c r="A49" s="53" t="s">
        <v>176</v>
      </c>
      <c r="B49" s="55">
        <v>4</v>
      </c>
      <c r="C49" s="40"/>
      <c r="D49" s="46">
        <f>SUM(D45:D48)</f>
        <v>272056.07999999996</v>
      </c>
      <c r="E49" s="40"/>
      <c r="F49" s="40"/>
    </row>
    <row r="50" spans="1:6">
      <c r="A50" s="6" t="s">
        <v>111</v>
      </c>
      <c r="B50" s="6"/>
      <c r="C50" s="6"/>
      <c r="D50" s="6"/>
      <c r="E50" s="6"/>
      <c r="F50" s="6"/>
    </row>
    <row r="51" spans="1:6" ht="195">
      <c r="A51" s="2"/>
      <c r="B51" s="70">
        <v>1</v>
      </c>
      <c r="C51" s="32" t="s">
        <v>226</v>
      </c>
      <c r="D51" s="19">
        <v>80951.55</v>
      </c>
      <c r="E51" s="2" t="s">
        <v>227</v>
      </c>
      <c r="F51" s="71" t="s">
        <v>228</v>
      </c>
    </row>
    <row r="52" spans="1:6">
      <c r="A52" s="53" t="s">
        <v>176</v>
      </c>
      <c r="B52" s="55">
        <v>1</v>
      </c>
      <c r="C52" s="40"/>
      <c r="D52" s="46">
        <f>D51</f>
        <v>80951.55</v>
      </c>
      <c r="E52" s="40"/>
      <c r="F52" s="40"/>
    </row>
    <row r="53" spans="1:6">
      <c r="A53" s="54" t="s">
        <v>229</v>
      </c>
      <c r="B53" s="51">
        <f>B32+B35+B43+B49+B52</f>
        <v>8</v>
      </c>
      <c r="C53" s="40"/>
      <c r="D53" s="41">
        <f>D32+D35+D40+D43+D49+D52</f>
        <v>485682.84999999992</v>
      </c>
      <c r="E53" s="40"/>
      <c r="F53" s="40"/>
    </row>
    <row r="55" spans="1:6">
      <c r="A55" s="31"/>
    </row>
    <row r="56" spans="1:6" ht="30">
      <c r="A56" s="56" t="s">
        <v>230</v>
      </c>
    </row>
  </sheetData>
  <mergeCells count="20">
    <mergeCell ref="F28:F29"/>
    <mergeCell ref="A12:A13"/>
    <mergeCell ref="B12:B13"/>
    <mergeCell ref="C12:C13"/>
    <mergeCell ref="D12:D13"/>
    <mergeCell ref="E12:E13"/>
    <mergeCell ref="F12:F13"/>
    <mergeCell ref="A28:A29"/>
    <mergeCell ref="B28:B29"/>
    <mergeCell ref="C28:C29"/>
    <mergeCell ref="D28:D29"/>
    <mergeCell ref="E28:E29"/>
    <mergeCell ref="A1:F1"/>
    <mergeCell ref="A2:F2"/>
    <mergeCell ref="A4:A5"/>
    <mergeCell ref="B4:B5"/>
    <mergeCell ref="C4:C5"/>
    <mergeCell ref="D4:D5"/>
    <mergeCell ref="E4:E5"/>
    <mergeCell ref="F4: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Χρήστης των Windows</dc:creator>
  <cp:keywords/>
  <dc:description/>
  <cp:lastModifiedBy>Dimitris Stergiopoulos</cp:lastModifiedBy>
  <cp:revision/>
  <dcterms:created xsi:type="dcterms:W3CDTF">2018-11-02T08:01:40Z</dcterms:created>
  <dcterms:modified xsi:type="dcterms:W3CDTF">2019-01-20T18:14:07Z</dcterms:modified>
  <cp:category/>
  <cp:contentStatus/>
</cp:coreProperties>
</file>